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2000" windowHeight="5325" activeTab="0"/>
  </bookViews>
  <sheets>
    <sheet name="Planning chart" sheetId="1" r:id="rId1"/>
    <sheet name="Monday" sheetId="2" r:id="rId2"/>
    <sheet name="Tuesday" sheetId="3" r:id="rId3"/>
    <sheet name="PICO Sessions" sheetId="4" r:id="rId4"/>
    <sheet name="Wednesday" sheetId="5" r:id="rId5"/>
    <sheet name="Thursday" sheetId="6" r:id="rId6"/>
    <sheet name="Titles-authors" sheetId="7" r:id="rId7"/>
    <sheet name="Session chairs" sheetId="8" r:id="rId8"/>
  </sheets>
  <definedNames>
    <definedName name="_xlnm.Print_Area" localSheetId="1">'Monday'!$A$1:$I$63</definedName>
    <definedName name="_xlnm.Print_Area" localSheetId="0">'Planning chart'!$A$1:$Q$55</definedName>
    <definedName name="_xlnm.Print_Area" localSheetId="5">'Thursday'!$A$1:$O$62</definedName>
    <definedName name="_xlnm.Print_Area" localSheetId="6">'Titles-authors'!$A$1:$C$179</definedName>
    <definedName name="_xlnm.Print_Area" localSheetId="2">'Tuesday'!$A$1:$O$72</definedName>
    <definedName name="_xlnm.Print_Area" localSheetId="4">'Wednesday'!$A$1:$O$56</definedName>
    <definedName name="_xlnm.Print_Titles" localSheetId="6">'Titles-authors'!$1:$1</definedName>
  </definedNames>
  <calcPr fullCalcOnLoad="1"/>
</workbook>
</file>

<file path=xl/sharedStrings.xml><?xml version="1.0" encoding="utf-8"?>
<sst xmlns="http://schemas.openxmlformats.org/spreadsheetml/2006/main" count="1144" uniqueCount="637">
  <si>
    <t>Time</t>
  </si>
  <si>
    <t>Coffee Break</t>
  </si>
  <si>
    <t xml:space="preserve">Lunch </t>
  </si>
  <si>
    <t>Lunch</t>
  </si>
  <si>
    <t>Education</t>
  </si>
  <si>
    <t>Life &amp; Physical Sciences</t>
  </si>
  <si>
    <t>13:00</t>
  </si>
  <si>
    <t>14:15</t>
  </si>
  <si>
    <t>Programmatics</t>
  </si>
  <si>
    <t>Abstract #</t>
  </si>
  <si>
    <t>Title of paper/presentation</t>
  </si>
  <si>
    <t>Presenter</t>
  </si>
  <si>
    <t xml:space="preserve">Astrophysics, Astronomy </t>
  </si>
  <si>
    <t>National Reports</t>
  </si>
  <si>
    <t>City representative</t>
  </si>
  <si>
    <t>Coffe break</t>
  </si>
  <si>
    <t>Sunday 11 June</t>
  </si>
  <si>
    <t>Monday 12 June</t>
  </si>
  <si>
    <t>Tuesday 13 June</t>
  </si>
  <si>
    <t>Wednesday 14 June</t>
  </si>
  <si>
    <t>Thursday 15 June</t>
  </si>
  <si>
    <t>Ranges facilities</t>
  </si>
  <si>
    <t>Keynote lectures</t>
  </si>
  <si>
    <t>Ranges night</t>
  </si>
  <si>
    <t>Poster session with 
speed presentations (2 min each poster)</t>
  </si>
  <si>
    <t>[A-171]</t>
  </si>
  <si>
    <t>[A-061]</t>
  </si>
  <si>
    <t>[A-071]</t>
  </si>
  <si>
    <t>[A-146]</t>
  </si>
  <si>
    <t>[A-118]</t>
  </si>
  <si>
    <t>[A-128]</t>
  </si>
  <si>
    <t>[A-170]</t>
  </si>
  <si>
    <t>[A-038]</t>
  </si>
  <si>
    <t>[A-075]</t>
  </si>
  <si>
    <t>[A-077]</t>
  </si>
  <si>
    <t>[A-011]</t>
  </si>
  <si>
    <t>[A-003]</t>
  </si>
  <si>
    <t>[A-051]</t>
  </si>
  <si>
    <t>[A-001]</t>
  </si>
  <si>
    <t>[A-002]</t>
  </si>
  <si>
    <t>[A-039]</t>
  </si>
  <si>
    <t>[A-053]</t>
  </si>
  <si>
    <t>[A-089]</t>
  </si>
  <si>
    <t>[A-132]</t>
  </si>
  <si>
    <t>[A-172]</t>
  </si>
  <si>
    <t>[A-048]</t>
  </si>
  <si>
    <t>[A-142]</t>
  </si>
  <si>
    <t>[A-119]</t>
  </si>
  <si>
    <t>[A-009]</t>
  </si>
  <si>
    <t>[A-040]</t>
  </si>
  <si>
    <t>[A-018]</t>
  </si>
  <si>
    <t>[A-114]</t>
  </si>
  <si>
    <t>[A-113]</t>
  </si>
  <si>
    <t>[A-081]</t>
  </si>
  <si>
    <t>[A-149]</t>
  </si>
  <si>
    <t>[A-082]</t>
  </si>
  <si>
    <t>[A-133]</t>
  </si>
  <si>
    <t>[A-068]</t>
  </si>
  <si>
    <t>[A-115]</t>
  </si>
  <si>
    <t>[A-090]</t>
  </si>
  <si>
    <t>[A-153]</t>
  </si>
  <si>
    <t>[A-025]</t>
  </si>
  <si>
    <t>[A-150]</t>
  </si>
  <si>
    <t>[A-021]</t>
  </si>
  <si>
    <t>[A-069]</t>
  </si>
  <si>
    <t>[A-029]</t>
  </si>
  <si>
    <t>[A-034]</t>
  </si>
  <si>
    <t>[A-117]</t>
  </si>
  <si>
    <t>[A-031]</t>
  </si>
  <si>
    <t>[A-030]</t>
  </si>
  <si>
    <t>[A-073]</t>
  </si>
  <si>
    <t>[A-100]</t>
  </si>
  <si>
    <t>[A-109]</t>
  </si>
  <si>
    <t>[A-056]</t>
  </si>
  <si>
    <t>[A-093]</t>
  </si>
  <si>
    <t>[A-067]</t>
  </si>
  <si>
    <t>[A-064]</t>
  </si>
  <si>
    <t>[A-112]</t>
  </si>
  <si>
    <t>[A-127]</t>
  </si>
  <si>
    <t>[A-052]</t>
  </si>
  <si>
    <t>[A-094]</t>
  </si>
  <si>
    <t>[A-129]</t>
  </si>
  <si>
    <t>[A-076]</t>
  </si>
  <si>
    <t>[A-028]</t>
  </si>
  <si>
    <t>[A-042]</t>
  </si>
  <si>
    <t>[A-086]</t>
  </si>
  <si>
    <t>[A-091]</t>
  </si>
  <si>
    <t>[A-099]</t>
  </si>
  <si>
    <t>[A-085]</t>
  </si>
  <si>
    <t>[A-144]</t>
  </si>
  <si>
    <t>[A-059]</t>
  </si>
  <si>
    <t>[A-108]</t>
  </si>
  <si>
    <t>[A-165]</t>
  </si>
  <si>
    <t>[A-080]</t>
  </si>
  <si>
    <t>[A-037]</t>
  </si>
  <si>
    <t>[A-158]</t>
  </si>
  <si>
    <t>[A-125]</t>
  </si>
  <si>
    <t>[A-152]</t>
  </si>
  <si>
    <t>[A-106]</t>
  </si>
  <si>
    <t>[A-160]</t>
  </si>
  <si>
    <t>Magnetosphere &amp; Ionosphere</t>
  </si>
  <si>
    <t>[A-020]</t>
  </si>
  <si>
    <t>[A-072]</t>
  </si>
  <si>
    <t>[A-162]</t>
  </si>
  <si>
    <t>[A-134]</t>
  </si>
  <si>
    <t>[A-126]</t>
  </si>
  <si>
    <t>[A-145]</t>
  </si>
  <si>
    <t>[A-005]</t>
  </si>
  <si>
    <t>[A-078]</t>
  </si>
  <si>
    <t>[A-101]</t>
  </si>
  <si>
    <t>[A-147]</t>
  </si>
  <si>
    <t>[A-151]</t>
  </si>
  <si>
    <t>[A-041]</t>
  </si>
  <si>
    <t>[A-045]</t>
  </si>
  <si>
    <t>[A-046]</t>
  </si>
  <si>
    <t>[A-070]</t>
  </si>
  <si>
    <t>[A-135]</t>
  </si>
  <si>
    <t>[A-136]</t>
  </si>
  <si>
    <t>[A-033]</t>
  </si>
  <si>
    <t>[A-049]</t>
  </si>
  <si>
    <t>[A-083]</t>
  </si>
  <si>
    <t>[A-092]</t>
  </si>
  <si>
    <t>[A-098]</t>
  </si>
  <si>
    <t>[A-131]</t>
  </si>
  <si>
    <t>Magnestosphere</t>
  </si>
  <si>
    <t>[A-050]</t>
  </si>
  <si>
    <t>Astrophysics</t>
  </si>
  <si>
    <t>[A-105]</t>
  </si>
  <si>
    <t>[A-047]</t>
  </si>
  <si>
    <t>[A-066]</t>
  </si>
  <si>
    <t>[A-107]</t>
  </si>
  <si>
    <t>[A-138]</t>
  </si>
  <si>
    <t>[A-123]</t>
  </si>
  <si>
    <t>[A-065]</t>
  </si>
  <si>
    <t>[A-043]</t>
  </si>
  <si>
    <t>[A-169]</t>
  </si>
  <si>
    <t>[A-163]</t>
  </si>
  <si>
    <t>[A-057]</t>
  </si>
  <si>
    <t>[A-032]</t>
  </si>
  <si>
    <t>[A-137]</t>
  </si>
  <si>
    <t>[A-010]</t>
  </si>
  <si>
    <t>[A-012]</t>
  </si>
  <si>
    <t>[A-022]</t>
  </si>
  <si>
    <t>[A-166]</t>
  </si>
  <si>
    <t>[A-027]</t>
  </si>
  <si>
    <t>[A-139]</t>
  </si>
  <si>
    <t>[A-140]</t>
  </si>
  <si>
    <t>[A-058]</t>
  </si>
  <si>
    <t>[A-036]</t>
  </si>
  <si>
    <t>[A-023]</t>
  </si>
  <si>
    <t>[A-124]</t>
  </si>
  <si>
    <t>[A-087]</t>
  </si>
  <si>
    <t>[A-024]</t>
  </si>
  <si>
    <t>[A-015]</t>
  </si>
  <si>
    <t>[A-044]</t>
  </si>
  <si>
    <t>[A-055]</t>
  </si>
  <si>
    <t>[A-026]</t>
  </si>
  <si>
    <t>[A-157]</t>
  </si>
  <si>
    <t>[A-007]</t>
  </si>
  <si>
    <t>[A-084]</t>
  </si>
  <si>
    <t>[A-088]</t>
  </si>
  <si>
    <t>[A-159]</t>
  </si>
  <si>
    <t>[A-120]</t>
  </si>
  <si>
    <t>[A-060]</t>
  </si>
  <si>
    <t>[A-121]</t>
  </si>
  <si>
    <t>[A-156]</t>
  </si>
  <si>
    <t>[A-148]</t>
  </si>
  <si>
    <t>[A-095]</t>
  </si>
  <si>
    <t>[A-122]</t>
  </si>
  <si>
    <t>[A-154]</t>
  </si>
  <si>
    <t>[A-161]</t>
  </si>
  <si>
    <t>[A-074]</t>
  </si>
  <si>
    <t>[A-116]</t>
  </si>
  <si>
    <t>[A-130]</t>
  </si>
  <si>
    <t>[A-143]</t>
  </si>
  <si>
    <t>[A-019]</t>
  </si>
  <si>
    <t>[A-079]</t>
  </si>
  <si>
    <t>[A-014]</t>
  </si>
  <si>
    <t>[A-006]</t>
  </si>
  <si>
    <t>[A-004]</t>
  </si>
  <si>
    <t>[A-008]</t>
  </si>
  <si>
    <t>[A-164]</t>
  </si>
  <si>
    <t>[A-102]</t>
  </si>
  <si>
    <t>[A-111]</t>
  </si>
  <si>
    <t>[A-097]</t>
  </si>
  <si>
    <t>[A-104]</t>
  </si>
  <si>
    <t>[A-110]</t>
  </si>
  <si>
    <t>[A-167]</t>
  </si>
  <si>
    <t xml:space="preserve">Reception </t>
  </si>
  <si>
    <t xml:space="preserve">Conference Dinner </t>
  </si>
  <si>
    <t>ESA-PAC Symposium in Visby 11 June - 15 June 2017</t>
  </si>
  <si>
    <t>Space related Education</t>
  </si>
  <si>
    <t>Technology and Infrastructures for Balloons</t>
  </si>
  <si>
    <t>Technology and Infrastructures for Sounding Rockets</t>
  </si>
  <si>
    <t>Utilisation of Balloons for Research Applications</t>
  </si>
  <si>
    <t>[A-035]</t>
  </si>
  <si>
    <t>[A-054]</t>
  </si>
  <si>
    <t>[A-062]</t>
  </si>
  <si>
    <t>[A-173]</t>
  </si>
  <si>
    <t>Available for 
splinter
meetings</t>
  </si>
  <si>
    <t>Excursion #1</t>
  </si>
  <si>
    <t>Excursions 
#2, 3 and 4</t>
  </si>
  <si>
    <t>S.Kopp</t>
  </si>
  <si>
    <t>F-J. Lübken</t>
  </si>
  <si>
    <t>S.L.Wuest</t>
  </si>
  <si>
    <t>J.Cai</t>
  </si>
  <si>
    <t>Z.Qu</t>
  </si>
  <si>
    <t>Q.Liu</t>
  </si>
  <si>
    <t>A.Kolbe</t>
  </si>
  <si>
    <t>K.Blix</t>
  </si>
  <si>
    <t>R.Lu</t>
  </si>
  <si>
    <t>M.Knie</t>
  </si>
  <si>
    <t>[A-013]</t>
  </si>
  <si>
    <t>O.Joop</t>
  </si>
  <si>
    <t>J. Peeters</t>
  </si>
  <si>
    <t>[A-175]</t>
  </si>
  <si>
    <t>O.Drescher</t>
  </si>
  <si>
    <t>Thyroid cancer cells in Space - Results of the TEXUS53 mission</t>
  </si>
  <si>
    <t>Mesopause jumps:  Observations and explanations</t>
  </si>
  <si>
    <t>Electrophysiological measurements during a Sounding Rocket flight, Results from the CEMIOS experiment on REXUS20</t>
  </si>
  <si>
    <t>Analysis of transient surface temperature and aerodynamic heating for space exploration balloon</t>
  </si>
  <si>
    <t>High altitude balloon launched micro glider:  Design, manufacturing and flight test</t>
  </si>
  <si>
    <t>An experimental investigation into the thermal performance of sphere balloon</t>
  </si>
  <si>
    <t>Design of hybrid lightweight fins for Sounding Rockets</t>
  </si>
  <si>
    <t>The grand challenge initiative cusp project</t>
  </si>
  <si>
    <t>Design and flight results of a non-polluting cold-separation mechanism for TY-3F Sounding Rocket</t>
  </si>
  <si>
    <t>First insights on the influence of altered gravity on the gene expression in Daphnia Magna - A Sounding Rocket experiment (TEXUS52)</t>
  </si>
  <si>
    <t>Thermal analysis of components for stratospheric experiment</t>
  </si>
  <si>
    <t>[A-016]</t>
  </si>
  <si>
    <t>S.Montminy</t>
  </si>
  <si>
    <t>National report:  Sounding Rocket and Balloon research activities within the German space programme 2015 - 2017</t>
  </si>
  <si>
    <t>National report: Capability demonstration program in Canada</t>
  </si>
  <si>
    <t>[A-017]</t>
  </si>
  <si>
    <t>T.Abe</t>
  </si>
  <si>
    <t>On the estimation of ion drift velocity from electrostatic probe data obtained during ICI-4 campaign</t>
  </si>
  <si>
    <t>S.Rückerl</t>
  </si>
  <si>
    <t>TDP-3 Vanguard: Verification of a new communication system for cubesats on BEXUS22</t>
  </si>
  <si>
    <t>ORISON, a stratospheric project</t>
  </si>
  <si>
    <t>A.Cartasi</t>
  </si>
  <si>
    <t>U-PHOS experiment: Thermal response of a large diameter pulsating heat pipe on board REXUS22 rocket</t>
  </si>
  <si>
    <t>X.Deng</t>
  </si>
  <si>
    <t>Properties of a gas-compression based pressure control system for stratospheric airship</t>
  </si>
  <si>
    <t>Upgrade of Andoyas Space Center's launch base at Svalbard - New opportunities for the space science community</t>
  </si>
  <si>
    <t>S.Nonaka</t>
  </si>
  <si>
    <t>Technical demonstrations and the next step for reusable Sounding rocket</t>
  </si>
  <si>
    <t>L.Maywald</t>
  </si>
  <si>
    <t>REXUS22 GRAB: Assessment of the adhesive properties of Gecko-inspired materials under space-like conditions</t>
  </si>
  <si>
    <t>M.Uitendaal</t>
  </si>
  <si>
    <t>Recent steps in the T-Minus dart vehicle development</t>
  </si>
  <si>
    <t>H.Olthof</t>
  </si>
  <si>
    <t>Recent steps in the T-Minus dart motor development</t>
  </si>
  <si>
    <t>Collection of stratospheric aerosol particles during the BEXUS20 Balloon campaign by team COSPA</t>
  </si>
  <si>
    <t>L.Sturz</t>
  </si>
  <si>
    <t>Multiple equiaxed dendrite interaction investigated on Maser-13</t>
  </si>
  <si>
    <t>K.Schüttauf</t>
  </si>
  <si>
    <t>The Stern project - Hands on rockets science for university students</t>
  </si>
  <si>
    <t>A.Kinnaird/M.Becker</t>
  </si>
  <si>
    <t>Keynote lecture: 10 Years of the German-Swedish REXUS/BEXUS student programme</t>
  </si>
  <si>
    <t>R.Gardi</t>
  </si>
  <si>
    <t>Mini-Irene: Design of a capsule with deployable heat shield for a Sounding Rocket flight experiment</t>
  </si>
  <si>
    <t>P.Vernillo</t>
  </si>
  <si>
    <t>Mini-Irene: The first European flight experiment of a deployable heat shield</t>
  </si>
  <si>
    <t>J.Grosse</t>
  </si>
  <si>
    <t>Lessons learned from the first flight of an atom interferometer payload on a VSB-30 Sounding Rocket payload</t>
  </si>
  <si>
    <t>G.Zimmermann</t>
  </si>
  <si>
    <t>M.Abrahamsson</t>
  </si>
  <si>
    <t>M.Podgorski</t>
  </si>
  <si>
    <t>DREAM - Drilling Experiment for Asteroid Mining</t>
  </si>
  <si>
    <t>B.Strelnikov</t>
  </si>
  <si>
    <t>Gravity wave signatures in densities of different species in MLT as measured during the Wadis Sounding Rocket project</t>
  </si>
  <si>
    <t>J. Moen</t>
  </si>
  <si>
    <t>Kelvin Helmholtz and gradient drift instabilities in ionosphere cusp flow channels</t>
  </si>
  <si>
    <t>M.Yang</t>
  </si>
  <si>
    <t>The recent development of China Sounding Rocket space exploration activities and the international cooperation</t>
  </si>
  <si>
    <t>T.Antonsen/O.Havnes</t>
  </si>
  <si>
    <t>Estimates of the size distribution of meteoric smoke particles from in situ measurements with dust impact probes</t>
  </si>
  <si>
    <t>O.Brekhov</t>
  </si>
  <si>
    <t>Engineering satellite model as a tool for satellite design, its exploitation and student education</t>
  </si>
  <si>
    <t>In space with Nammo's hybrid motors: Results and achievements of the Nucleus program</t>
  </si>
  <si>
    <t>K.Sjölander</t>
  </si>
  <si>
    <t>O-States &amp; Spider/Leewaves, a new era of national Sounding Rockets from Esrange begins</t>
  </si>
  <si>
    <t>T.Gansmoe</t>
  </si>
  <si>
    <t>Development of a new payload module for 4D measurements</t>
  </si>
  <si>
    <t>F.Meyer</t>
  </si>
  <si>
    <t>Experimental findings on flame propagation along PMMA samples in reduced gravity on REXUS20 (UB-FIRE)</t>
  </si>
  <si>
    <t>J.Fiedler</t>
  </si>
  <si>
    <t>Variability of noctilucent clouds as observed by the Alomar RMR-Lidar</t>
  </si>
  <si>
    <t>B.Tester</t>
  </si>
  <si>
    <t>Experimental results from the testing of the prototype inflatable conical antenna - REXUS deployment on REXUS flight RX19</t>
  </si>
  <si>
    <t>L.Dawei</t>
  </si>
  <si>
    <t>Well-extensible and configurable image monitor system onboard Sounding Rocket</t>
  </si>
  <si>
    <t>T.J. Corydon</t>
  </si>
  <si>
    <t>Alterations of the Cytoskeleton in human cells in space proved by life-cells imaging</t>
  </si>
  <si>
    <t>L.Frezza</t>
  </si>
  <si>
    <t>Assessment of the VHF omnidirectional range (VOR) performance in the stratosphere: Stratonav on BEXUS22</t>
  </si>
  <si>
    <t>R.Song</t>
  </si>
  <si>
    <t>Test of a remote sensing Michelson-interferometer for temperature measurements in the mesosphere on a REXUS rocket</t>
  </si>
  <si>
    <t>Balloon gradient magnetic measurements and satellite magnetic surveys synergy</t>
  </si>
  <si>
    <t>K.W.Naumann</t>
  </si>
  <si>
    <t>A modular Sounding Rocket concept with green, safe and affordable gelled propellant rocket motors</t>
  </si>
  <si>
    <t>B.Jensen</t>
  </si>
  <si>
    <t>Starburst - A new, unique student project in maritime surveillance from space</t>
  </si>
  <si>
    <t>L.Wang</t>
  </si>
  <si>
    <t xml:space="preserve">Command filted back-stepping integrated guidance and control for hypersonic glider based on extended state observer </t>
  </si>
  <si>
    <t>G.Xu</t>
  </si>
  <si>
    <t>Research on high power stacked boost converters for the power supply of stratospheric airship</t>
  </si>
  <si>
    <t>J.Söder</t>
  </si>
  <si>
    <t>Measuring wave generated stratospheric turbulence with a lightweight Balloon-borne instrument</t>
  </si>
  <si>
    <t>H.Oliveira da Mata</t>
  </si>
  <si>
    <t>Artificial neural network for range flight safety</t>
  </si>
  <si>
    <t>R.M. Millan</t>
  </si>
  <si>
    <t>Highlights from the Barrel Balloon experiment</t>
  </si>
  <si>
    <t>T.A.Mis</t>
  </si>
  <si>
    <t>Balloon micro lifeform-and-meteorite assembler (BULMA) experiment for BEXUS22 launch campaign</t>
  </si>
  <si>
    <t>[A-063]</t>
  </si>
  <si>
    <t>P.Brekke</t>
  </si>
  <si>
    <t>National report: Norwegian national report - Arctic space research</t>
  </si>
  <si>
    <t>D.Nilsson</t>
  </si>
  <si>
    <t>SALACIA - A study of Martian brines with REXUS21</t>
  </si>
  <si>
    <t>Secondary school students desiging, testing and flying Geiger counter equipment to study atmospheric Gammas over Europe and Svalbard</t>
  </si>
  <si>
    <t>E. de Schrijver</t>
  </si>
  <si>
    <r>
      <t xml:space="preserve">Secondary school students desiging, testing and flying equipment to study the quality of </t>
    </r>
    <r>
      <rPr>
        <sz val="10"/>
        <rFont val="Calibri"/>
        <family val="2"/>
      </rPr>
      <t>µ</t>
    </r>
    <r>
      <rPr>
        <sz val="10"/>
        <rFont val="Arial"/>
        <family val="2"/>
      </rPr>
      <t>gravity on Drop Tower tests, parabolic and suborbital flights</t>
    </r>
  </si>
  <si>
    <t>Bifrost Parabolic Flight:  A new recurrent hands-on space education programme for secondary school students</t>
  </si>
  <si>
    <t>C-F. Enell</t>
  </si>
  <si>
    <t>EISCAT incoherent scatter radar facilities for ground-based atmospheric and solar-terrestrial science in the Northern Auroral oval</t>
  </si>
  <si>
    <t>T.Trittel</t>
  </si>
  <si>
    <t>Thermally induced material flow in a two-dimensional liquid crystal film</t>
  </si>
  <si>
    <t>Recent and future Norwegian Sounding Rocket projects conducted by Andoya Space Center</t>
  </si>
  <si>
    <t>J-P Bernard</t>
  </si>
  <si>
    <t>In-flight performances and first results of the PILOT experiment</t>
  </si>
  <si>
    <t>S.Wlach</t>
  </si>
  <si>
    <t>DLR ELAHA - Current development state of an unconventional stratospheric UAV</t>
  </si>
  <si>
    <t>T.L.Gronas</t>
  </si>
  <si>
    <t>Design and qualification of a novel pyrotechnical release system for Sounding Rockets</t>
  </si>
  <si>
    <t>R.Latteck</t>
  </si>
  <si>
    <t>Characteristics of polar mesosphere summer echoes during the Maxidusty campaign at Andenes, Norway in summer 2016</t>
  </si>
  <si>
    <t>L.Dorman</t>
  </si>
  <si>
    <t>Forward to automatic forecasting of radiation hazards from solar cosmic rays for experiments on long-lived balloons, for aircrafts and spacecrafts</t>
  </si>
  <si>
    <t>M.Laabs</t>
  </si>
  <si>
    <t>Results from the Inflatable,Textile and rigidisable antenna Experiment (INTEX) on the BEXUS21 mission</t>
  </si>
  <si>
    <t>K.Garg</t>
  </si>
  <si>
    <t>Design, verification and validation of a simulation tool for high-altitude, zero pressure balloon trajectory forecast</t>
  </si>
  <si>
    <t>B. Pröbster</t>
  </si>
  <si>
    <t>FOKUS II - A vacuum compatible dual frequency comb system</t>
  </si>
  <si>
    <t>G.Giono</t>
  </si>
  <si>
    <t>Langmuir probes multi-points measurements of the plasma properties inside an auroral electrojet recorded by the Spider Sounding Rocket</t>
  </si>
  <si>
    <t>T.Sergienko</t>
  </si>
  <si>
    <t>BROR - Barium Release Optical and Radio rocket experiment</t>
  </si>
  <si>
    <t>Detailed photocurrent characterisation for meteor smoke particle detectors onboard the PMWE Sounding Rocket</t>
  </si>
  <si>
    <t>K.Nehrman</t>
  </si>
  <si>
    <t>The new old process of rocket wind weighting</t>
  </si>
  <si>
    <t xml:space="preserve">T.Antonsen </t>
  </si>
  <si>
    <t>Simultaneous in situ and remote observations of dust in the polar summer mesosphere: An overview of the Maxidusty campaign</t>
  </si>
  <si>
    <t>T.Staszak</t>
  </si>
  <si>
    <t>A new rocket-borne Meteor Smoke Particle Detector (MSPD) for D-region ionosphere</t>
  </si>
  <si>
    <t>J.Idivuoma</t>
  </si>
  <si>
    <t>Andoya Space Center Trajectory and Position System (TPS)</t>
  </si>
  <si>
    <t>Orientation calculations using 3-axis magnetometer</t>
  </si>
  <si>
    <t>J.Hedin</t>
  </si>
  <si>
    <t>Atomic oxygen and temperature in the lower themosphere from the O-States Sounding Rocket project</t>
  </si>
  <si>
    <t>Life-cell imaging of F-actin changes induced by 6 min of microgravity on a Texus Sounding Rocket flight</t>
  </si>
  <si>
    <t>T.Kuhn</t>
  </si>
  <si>
    <t>Comparison of in-situ balloon-borne and lidar measurement of cirrus clouds</t>
  </si>
  <si>
    <t>J.Breitinger</t>
  </si>
  <si>
    <t>Launch campaign of the hybrid Sounding Rocket HEROS</t>
  </si>
  <si>
    <t>D.Geeroms</t>
  </si>
  <si>
    <t>F.Hertel</t>
  </si>
  <si>
    <t>Trajectory analysis of the hybrid Sounding Rocket HEROS</t>
  </si>
  <si>
    <t>P.Caldas-Pinto</t>
  </si>
  <si>
    <t>Stage concept for a hovering thermosphere probe vehicle with green, safe and affordable gelled propellant rocket motors</t>
  </si>
  <si>
    <t>[A-096]</t>
  </si>
  <si>
    <t>V.Dubourg</t>
  </si>
  <si>
    <t>National report: French Balloon activities 2015 -2018</t>
  </si>
  <si>
    <t>J-E Ronningen</t>
  </si>
  <si>
    <t>NAMMO space products and activities</t>
  </si>
  <si>
    <t>C.Stausland</t>
  </si>
  <si>
    <t>Fly a Rocket ! A Norwegian-ESA educational programme - Pilot cycle report and conclusions</t>
  </si>
  <si>
    <t>S.Nagels</t>
  </si>
  <si>
    <t>BEXUS23 OSCAR: Solar cell I-V monitoring system for space environments</t>
  </si>
  <si>
    <t>M.Friedrich</t>
  </si>
  <si>
    <t>On the calibration of plasma probes on the Maxidusty mesospheric rocket payloads</t>
  </si>
  <si>
    <t>[A-103]</t>
  </si>
  <si>
    <t>E.Zakutin</t>
  </si>
  <si>
    <t>Overview of the Dipole Inflatable Antenna Experiment (DIANE) within the REXUS21 mission</t>
  </si>
  <si>
    <t>B.Mot</t>
  </si>
  <si>
    <t>Characterisation and performances of the PILOT instrument</t>
  </si>
  <si>
    <t>H.Oltmann</t>
  </si>
  <si>
    <t>Flumias and Perwaves: Two exciting new experiment modules</t>
  </si>
  <si>
    <t>M.Kossagk</t>
  </si>
  <si>
    <t>LOTUS-D - Light Optical Transmission-experiment of University Students</t>
  </si>
  <si>
    <t>E.F.Young</t>
  </si>
  <si>
    <t>Prospects for improved infrasound detection from Balloon-borne platforms</t>
  </si>
  <si>
    <t>S.G.Bilen</t>
  </si>
  <si>
    <t>Developing student leadership in space systems engineering via the G-Chaser student rocket</t>
  </si>
  <si>
    <t>B.Klein/L.Stamat</t>
  </si>
  <si>
    <t>Horizon acquisition for attitude determination using image processing algorithms - Results of PATHOS on REXUS20</t>
  </si>
  <si>
    <t>Low cost navigational data recording payload for SERA Sounding Rockets</t>
  </si>
  <si>
    <t>A.Buzdugan</t>
  </si>
  <si>
    <t>WOLF REXUS experiment</t>
  </si>
  <si>
    <t>L.Jahan</t>
  </si>
  <si>
    <t>A case study for Sounding Rocket based GPS signal reception during active auroral conditions</t>
  </si>
  <si>
    <t>N.Ivchenko</t>
  </si>
  <si>
    <t>First results from the SPIDER Sounding Rocket</t>
  </si>
  <si>
    <t>X.Zhou</t>
  </si>
  <si>
    <t>Development of a Balloon-borne NIR camera for auroral observations under the sun.</t>
  </si>
  <si>
    <t>F.Wolz/M.Engert</t>
  </si>
  <si>
    <t>D.Becker</t>
  </si>
  <si>
    <t>Sounding Rocket mission MAIUS-1: Creating the first Bose-Einstein condensate in space</t>
  </si>
  <si>
    <t>C.A.Kletzing</t>
  </si>
  <si>
    <t>Rocket missions for cusp electrodynamics</t>
  </si>
  <si>
    <t>H.Eriksson</t>
  </si>
  <si>
    <t>Esrange Space Center - New telecommand system</t>
  </si>
  <si>
    <t>K.Larsson</t>
  </si>
  <si>
    <t>Esrange Space Center - New telemetry station</t>
  </si>
  <si>
    <t>Field validation of a slant range system at Rio Verde campaign</t>
  </si>
  <si>
    <t>A.L.Duarte</t>
  </si>
  <si>
    <t>Signon from BEXUS23</t>
  </si>
  <si>
    <t>W.Jung</t>
  </si>
  <si>
    <t>Eurolaunch - A cooperation in change</t>
  </si>
  <si>
    <t>Y.Houltz</t>
  </si>
  <si>
    <t>XRMON-SOL Microgravity experiment module on Maser-13</t>
  </si>
  <si>
    <t>POGO+ - The Swedish national transatlantic Balloon mission</t>
  </si>
  <si>
    <t>Y.Longval</t>
  </si>
  <si>
    <t>PILOT optics and its in flight performances</t>
  </si>
  <si>
    <t>J.Gumbel</t>
  </si>
  <si>
    <t>E.Carlsson Sjöberg</t>
  </si>
  <si>
    <t>BOOSTER - BallOON for Science and TEchnology from EsRange</t>
  </si>
  <si>
    <t>M.Siedorf</t>
  </si>
  <si>
    <t>P.A.Bernhardt</t>
  </si>
  <si>
    <t>Results from the second charged aerosol release experiment (CARE II) rocket experiment</t>
  </si>
  <si>
    <t>Status of NASA's GHAPS project: Gondola for high-altitude planetary science</t>
  </si>
  <si>
    <t>K.Roed</t>
  </si>
  <si>
    <t>Miniaturised sub-payload for multi-point in-situ measurements on the G-Chaser student rocket</t>
  </si>
  <si>
    <t>A.Schütte</t>
  </si>
  <si>
    <t>TEXUS - Latest developments and new perspectives</t>
  </si>
  <si>
    <t>S.Haas/H.Zöllner</t>
  </si>
  <si>
    <t>REXUS19 - LIME (Link Made Early) - Investigation of an attitude-dependent satellite communication scheme</t>
  </si>
  <si>
    <t>Keynote lecture: New synergies of sounding rockets and remote sensing in the upper middle and lower upper atmosphere</t>
  </si>
  <si>
    <t>A.Zaghdane</t>
  </si>
  <si>
    <t>UB-Space on REXUS21: Test data acquisition for relative navigation with a camera system for a 360 degree round view from a Sounding Rocket</t>
  </si>
  <si>
    <t>[A-141]</t>
  </si>
  <si>
    <t>D.Gregory/P.Eberspeaker</t>
  </si>
  <si>
    <t>National report:  National report on the NASA Balloon and Sounding Rocket Programs</t>
  </si>
  <si>
    <t>J.Hruby</t>
  </si>
  <si>
    <t>Development of ultra-sensitive portable 3D magnetometer based on diamond NV-centers for OSCAR (BEXUS23)</t>
  </si>
  <si>
    <t>V.Wolf</t>
  </si>
  <si>
    <t>Properties of ice particles in Arctic cirrus from Balloon-borne in-situ measurements at different meteorological conditions</t>
  </si>
  <si>
    <t>G.Roudil</t>
  </si>
  <si>
    <t>Mechanical design and thermo-elastic analysis of the PILOT instrument</t>
  </si>
  <si>
    <t>J.Lukacevic</t>
  </si>
  <si>
    <t>Findings of the PREDATOR experiment - BEXUS23</t>
  </si>
  <si>
    <t>D.Krause</t>
  </si>
  <si>
    <t>NASA Sounding Rocket Program and Orbital Sciences Corporation - NSROC</t>
  </si>
  <si>
    <t>Y.Kyzyurov</t>
  </si>
  <si>
    <t>Features of sporadic-E layer below the turbopause</t>
  </si>
  <si>
    <t>A.Vaerneus</t>
  </si>
  <si>
    <t>The XRMON-DIFF2 diffusion experiment on MAXUS9 mission</t>
  </si>
  <si>
    <t>G.Florin</t>
  </si>
  <si>
    <t>Balloons and Sounding Rockets - Platforms for drop tests</t>
  </si>
  <si>
    <t>MASER13 Sounding Rocket mission - Worth waiting for</t>
  </si>
  <si>
    <t>H.Nguyen-Thi</t>
  </si>
  <si>
    <t>A.Thuswaldner</t>
  </si>
  <si>
    <t>Making the case for Sounding Rocket guidance systems</t>
  </si>
  <si>
    <t>[A-155]</t>
  </si>
  <si>
    <t>National report: Overview of Japanese Sounding Rocket activity in 2015-2016</t>
  </si>
  <si>
    <t>Esrange Space Center - Latest highlights and future plans</t>
  </si>
  <si>
    <t>blank</t>
  </si>
  <si>
    <t>M.Wittkamp</t>
  </si>
  <si>
    <t>Ethernet for Sounding Rockets</t>
  </si>
  <si>
    <t>A.Schütte/G.Florin</t>
  </si>
  <si>
    <t>Size matters - MAXUS9 Sounding Rocket mission</t>
  </si>
  <si>
    <t>R.Kirchhartz</t>
  </si>
  <si>
    <t>MORABA activities in retrospect</t>
  </si>
  <si>
    <t>Roots in space - The BIM-3 microgravity experiment module</t>
  </si>
  <si>
    <t>CNES Super pressure balloons upgrade for Strateole-2 campaign</t>
  </si>
  <si>
    <t>H.Oelhaf</t>
  </si>
  <si>
    <t>25 Years of atmospheric science with MIPAS-B</t>
  </si>
  <si>
    <t>J-B Béhar</t>
  </si>
  <si>
    <t>Coriolis mass-flowmeter for aerostatic gas amount determination in zero pressure stratospheric balloons</t>
  </si>
  <si>
    <t>[A-168]</t>
  </si>
  <si>
    <t>K.Dannenberg</t>
  </si>
  <si>
    <t>National report:  Swedish Space Activities - General overview with a focus on Balloons and Rockets</t>
  </si>
  <si>
    <t>L.Klicker</t>
  </si>
  <si>
    <t>SLED failure analysis : How to fail when you are destined to succeed</t>
  </si>
  <si>
    <t>M.Kiss</t>
  </si>
  <si>
    <t>Design and 2016 flight performance of POGO+ - A Balloon-borne hard X-ray polarimeter</t>
  </si>
  <si>
    <t>M.Pearce</t>
  </si>
  <si>
    <t>Keynote lecture:  Shedding new light on the Crab and Cygnus X-1 with POGO+</t>
  </si>
  <si>
    <t>J.Studde</t>
  </si>
  <si>
    <t>ROMARA: the ROcket-borne MAss spectrometer for Research in the Atmosphere</t>
  </si>
  <si>
    <t>J.Oswald</t>
  </si>
  <si>
    <t>PERSEUS</t>
  </si>
  <si>
    <t>[A-174]</t>
  </si>
  <si>
    <t>F.Garcia</t>
  </si>
  <si>
    <t>ARION1: The next European and reusable Sounding Rocket</t>
  </si>
  <si>
    <t>D.Grimm</t>
  </si>
  <si>
    <t>Keynote lecture: Human cells in microgravity</t>
  </si>
  <si>
    <t>[A-176</t>
  </si>
  <si>
    <t>M.Egli</t>
  </si>
  <si>
    <t>PICO SESSIONS - Tuesday 13 June 16:15 - 17:45</t>
  </si>
  <si>
    <t>Registration/ 
welcome drink</t>
  </si>
  <si>
    <t>16:00</t>
  </si>
  <si>
    <t>Utilisation of Rockets for Research Applications</t>
  </si>
  <si>
    <t>Technology and infrastructure for Balloons</t>
  </si>
  <si>
    <t>Technology and infrastructure for Sounding Rockets</t>
  </si>
  <si>
    <t>K. Boen</t>
  </si>
  <si>
    <t>V. Dubourg</t>
  </si>
  <si>
    <t>L. Poromaa</t>
  </si>
  <si>
    <t>SESSIONS CHAIRS</t>
  </si>
  <si>
    <t>K. Dannenberg</t>
  </si>
  <si>
    <t>S.Kemi</t>
  </si>
  <si>
    <t>Atmospheric Physics</t>
  </si>
  <si>
    <t>Technology and Infrastructures for SR</t>
  </si>
  <si>
    <t>M.Viertotak</t>
  </si>
  <si>
    <t>O.R Enoksen</t>
  </si>
  <si>
    <t>Poster session with 
speed presentations
 (2 min each poster)</t>
  </si>
  <si>
    <t>A. Kinnaird</t>
  </si>
  <si>
    <t>M. Egli</t>
  </si>
  <si>
    <t>A.Verga</t>
  </si>
  <si>
    <t>M. Abrahamsson</t>
  </si>
  <si>
    <t>M. Becker</t>
  </si>
  <si>
    <t>A. Verga</t>
  </si>
  <si>
    <t>K. Blix</t>
  </si>
  <si>
    <t>JP Bernard</t>
  </si>
  <si>
    <t>FJ Lübken</t>
  </si>
  <si>
    <t>[A-177]</t>
  </si>
  <si>
    <t>M-P Zorzano</t>
  </si>
  <si>
    <t>The Packman Radiation and Environmental Instrument for Space Weather Studies</t>
  </si>
  <si>
    <t>[A-178]</t>
  </si>
  <si>
    <t>H. Asmus</t>
  </si>
  <si>
    <t>Charge balance of the night time D-region ionosphere inferred from in-situ measurements during the WADIS-2 Sounding Rocket campaign</t>
  </si>
  <si>
    <t>Agenda</t>
  </si>
  <si>
    <t>Room</t>
  </si>
  <si>
    <t>[A-176]</t>
  </si>
  <si>
    <t>Available for splinter meetings</t>
  </si>
  <si>
    <t>G.Lindahl</t>
  </si>
  <si>
    <t>Using a habduino for telemetry in Arctic atmospheres as a hands-on space education project for secondary school students</t>
  </si>
  <si>
    <t>MIRKA2-RX - An educational precursor mission for a re-entry based cubesat mission</t>
  </si>
  <si>
    <t>K.Schütze</t>
  </si>
  <si>
    <t>RACOS - A cold gas RAte COntrol System on board of REXUS22</t>
  </si>
  <si>
    <t>Columnar-to-equiaxed transition in the transparent alloy system NPG-DC for different gravity levels - The experiment "TRACE-3"</t>
  </si>
  <si>
    <t>Coffee break</t>
  </si>
  <si>
    <r>
      <t xml:space="preserve">[A-054] - O. Brekhov - </t>
    </r>
    <r>
      <rPr>
        <sz val="10"/>
        <rFont val="Arial"/>
        <family val="2"/>
      </rPr>
      <t>Balloon gradient magnetic measurements and satellite magnetic surveys synergy</t>
    </r>
  </si>
  <si>
    <r>
      <t xml:space="preserve">[A-145] - G. Roudil - </t>
    </r>
    <r>
      <rPr>
        <sz val="10"/>
        <rFont val="Arial"/>
        <family val="2"/>
      </rPr>
      <t>Mechanical design and thermo-elastic analysis of the PILOT instrument</t>
    </r>
  </si>
  <si>
    <r>
      <t xml:space="preserve">[A-047] - F. Meyer - </t>
    </r>
    <r>
      <rPr>
        <sz val="10"/>
        <rFont val="Arial"/>
        <family val="2"/>
      </rPr>
      <t>Experimental findings on flame propagation along PMMA samples in reduced gravity on REXUS20 (UB-FIRE)</t>
    </r>
  </si>
  <si>
    <r>
      <t xml:space="preserve">[A-107] - M. Kossagk - </t>
    </r>
    <r>
      <rPr>
        <sz val="10"/>
        <rFont val="Arial"/>
        <family val="2"/>
      </rPr>
      <t>LOTUS-D - Light Optical Transmission-experiment of University Students</t>
    </r>
  </si>
  <si>
    <r>
      <t xml:space="preserve">[A-123] - A.L.Duarte - </t>
    </r>
    <r>
      <rPr>
        <sz val="10"/>
        <rFont val="Arial"/>
        <family val="2"/>
      </rPr>
      <t>Signon from BEXUS23</t>
    </r>
  </si>
  <si>
    <r>
      <t>[A-043] - O.Brekhov -</t>
    </r>
    <r>
      <rPr>
        <sz val="10"/>
        <rFont val="Arial"/>
        <family val="2"/>
      </rPr>
      <t xml:space="preserve"> Engineering satellite model as a tool for satellite design, its exploitation and student education</t>
    </r>
  </si>
  <si>
    <r>
      <t xml:space="preserve">[A-169] - L. Klicker - </t>
    </r>
    <r>
      <rPr>
        <sz val="10"/>
        <rFont val="Arial"/>
        <family val="2"/>
      </rPr>
      <t>SLED failure analysis : How to fail when you are destined to succeed</t>
    </r>
  </si>
  <si>
    <r>
      <t>[A-057] - L.Wang -</t>
    </r>
    <r>
      <rPr>
        <sz val="10"/>
        <rFont val="Arial"/>
        <family val="2"/>
      </rPr>
      <t xml:space="preserve"> Command filted back-stepping integrated guidance and control for hypersonic glider based on extended state observer </t>
    </r>
  </si>
  <si>
    <r>
      <t>[A-179] - C.Bian/C.Liu -</t>
    </r>
    <r>
      <rPr>
        <sz val="10"/>
        <rFont val="Arial"/>
        <family val="2"/>
      </rPr>
      <t xml:space="preserve"> The Payload Service system of KUNPENG-1B Sounding Rocket</t>
    </r>
  </si>
  <si>
    <r>
      <t xml:space="preserve">[A-010] - R. Lu - </t>
    </r>
    <r>
      <rPr>
        <sz val="10"/>
        <rFont val="Arial"/>
        <family val="2"/>
      </rPr>
      <t>Design and flight results of a non-polluting cold-separation mechanism for TY-3F Sounding Rocket</t>
    </r>
  </si>
  <si>
    <r>
      <t xml:space="preserve">[A-027] - H. Olthof - </t>
    </r>
    <r>
      <rPr>
        <sz val="10"/>
        <rFont val="Arial"/>
        <family val="2"/>
      </rPr>
      <t>Recent steps in the T-Minus dart motor development</t>
    </r>
  </si>
  <si>
    <r>
      <t xml:space="preserve">[A-139] - S.Haas/H.Zöllner - </t>
    </r>
    <r>
      <rPr>
        <sz val="10"/>
        <rFont val="Arial"/>
        <family val="2"/>
      </rPr>
      <t>REXUS19 - LIME (Link Made Early) - Investigation of an attitude-dependent satellite communication scheme</t>
    </r>
  </si>
  <si>
    <r>
      <t xml:space="preserve">[A-140] - A.Zaghdane - </t>
    </r>
    <r>
      <rPr>
        <sz val="10"/>
        <rFont val="Arial"/>
        <family val="2"/>
      </rPr>
      <t>UB-Space on REXUS21: Test data acquisition for relative navigation with a camera system for a 360 degree round view from a Sounding Rocket</t>
    </r>
  </si>
  <si>
    <r>
      <t xml:space="preserve">[A-022] - X.Deng - </t>
    </r>
    <r>
      <rPr>
        <sz val="10"/>
        <rFont val="Arial"/>
        <family val="2"/>
      </rPr>
      <t>Properties of a gas-compression based pressure control system for stratospheric airship</t>
    </r>
  </si>
  <si>
    <r>
      <t>[A-166] - J.B.Béhar -</t>
    </r>
    <r>
      <rPr>
        <sz val="10"/>
        <rFont val="Arial"/>
        <family val="2"/>
      </rPr>
      <t xml:space="preserve"> Coriolis mass-flowmeter for aerostatic gas amount determination in zero pressure stratospheric balloons</t>
    </r>
  </si>
  <si>
    <r>
      <t xml:space="preserve">[A-058]- G.Xu - </t>
    </r>
    <r>
      <rPr>
        <sz val="10"/>
        <rFont val="Arial"/>
        <family val="2"/>
      </rPr>
      <t>Research on high power stacked boost converters for the power supply of stratospheric airship</t>
    </r>
  </si>
  <si>
    <r>
      <t xml:space="preserve">[A-180] - T.T.Liu - </t>
    </r>
    <r>
      <rPr>
        <sz val="10"/>
        <rFont val="Arial"/>
        <family val="2"/>
      </rPr>
      <t>The Influence of the Solar Cells on Thermal Characteristics of Stratospheric Airship</t>
    </r>
  </si>
  <si>
    <t>PICO sessions (Poster sessions with 2 minutes presentations)</t>
  </si>
  <si>
    <t>Cork based thermal protection system for Sounding Rocket applications - Development and flight testing</t>
  </si>
  <si>
    <t>National report : Sounding Rocket and Balloon activities and related research in Switzerland 2015-2017</t>
  </si>
  <si>
    <t>M.Krüger</t>
  </si>
  <si>
    <t>withdrawn</t>
  </si>
  <si>
    <t>[A-179]</t>
  </si>
  <si>
    <t>[A-180]</t>
  </si>
  <si>
    <t>L. TingTing</t>
  </si>
  <si>
    <t>The influence of the solar celles on thermal characteristics of Stratospheric airship</t>
  </si>
  <si>
    <t>B. Chunjiang</t>
  </si>
  <si>
    <t xml:space="preserve">The payload service system of Kunpeng-1B Sounding Rocket </t>
  </si>
  <si>
    <t>[A-181]</t>
  </si>
  <si>
    <t>Stratospheric balloon trajectory simulations in the Antarctic Polar Vortex for Duster flights</t>
  </si>
  <si>
    <r>
      <t xml:space="preserve">[A-181] - V.Luizzi - </t>
    </r>
    <r>
      <rPr>
        <sz val="10"/>
        <rFont val="Arial"/>
        <family val="2"/>
      </rPr>
      <t>Stratospheric balloon trajectory simulations in the Antarctic Polar Vortex for Duster Flights</t>
    </r>
  </si>
  <si>
    <t>V.Liuzzi</t>
  </si>
  <si>
    <t>Keynote lecture: In situ X-ray studies of metal alloy solidification in microgravity conditions - The XRMON project</t>
  </si>
  <si>
    <t>A.Jegatheesan</t>
  </si>
  <si>
    <t>[A-182]</t>
  </si>
  <si>
    <t>Albedo Measurement using Photodiodes on a High Altitude Balloon</t>
  </si>
  <si>
    <t>Symposium Chair - K. Dannenberg</t>
  </si>
  <si>
    <t>DG SNSB - O. Norberg</t>
  </si>
  <si>
    <t>LOC chair - S. Kemi</t>
  </si>
  <si>
    <t>ESA - M.N. De Parolis</t>
  </si>
  <si>
    <t>A.Rathsman</t>
  </si>
  <si>
    <t>Esrange Space Center - Meeting future needs for advanced space services</t>
  </si>
  <si>
    <t>P.Maier</t>
  </si>
  <si>
    <r>
      <t xml:space="preserve">[A-032] - R. Gardi - </t>
    </r>
    <r>
      <rPr>
        <sz val="10"/>
        <rFont val="Arial"/>
        <family val="2"/>
      </rPr>
      <t>Mini-Irene: Design of a capsule with deployable heat shield for a Sounding Rocket flight experiment</t>
    </r>
  </si>
  <si>
    <t>Wisby</t>
  </si>
  <si>
    <t>Ranges night in the Pavillion of the Clarion Hotel</t>
  </si>
  <si>
    <t>Lojsta 2</t>
  </si>
  <si>
    <t>Atmospheric Physics
(Lojsta 2)</t>
  </si>
  <si>
    <t>Technology and Infrastructures for Sounding Rockets
(Wisby)</t>
  </si>
  <si>
    <t>National Reports
(Wisby)</t>
  </si>
  <si>
    <t>Keynote lecture: Astrophysics
(Wisby)</t>
  </si>
  <si>
    <t>Ranges facilities
(Lojsta 2)</t>
  </si>
  <si>
    <t>Astrophysics, Astronomy 
(Wisby)</t>
  </si>
  <si>
    <t>Room : Wisby</t>
  </si>
  <si>
    <t>Keynote lecture: Ionosphere and magnetosphere
(Wisby)</t>
  </si>
  <si>
    <t>Magnetosphere
Ionosphere (Wisby)</t>
  </si>
  <si>
    <t>Technology and Infrastructures for Sounding Rockets
(Lojsta 2)</t>
  </si>
  <si>
    <t>Magnetosphere
Ionosphere (Viklau)</t>
  </si>
  <si>
    <t>Utilisation of Balloons for Research Applications 
(Lojsta 2)</t>
  </si>
  <si>
    <t>Ranges facilities (Wisby)</t>
  </si>
  <si>
    <t>Keynote lecture: Atmospheric Physics
(Wisby)</t>
  </si>
  <si>
    <t>Atmospheric Physics
(Wisby)</t>
  </si>
  <si>
    <t>Keynote lecture: Life Sciences
(Wisby)</t>
  </si>
  <si>
    <t>Life &amp; Physical Sciences
(Wisby)</t>
  </si>
  <si>
    <t>Life &amp; Physical Sciences 
(Viklau)</t>
  </si>
  <si>
    <t>Technology and Infrastructures for Balloons (Wisby)</t>
  </si>
  <si>
    <t>Keynote lecture: Education
(Wisby)</t>
  </si>
  <si>
    <t>Space related Education
(Wisby)</t>
  </si>
  <si>
    <t>Utilisation of Rockets for Research Applications
(Lojsta 2)</t>
  </si>
  <si>
    <t>Utilisation of Balloons for Research Applications
(Viklau)</t>
  </si>
  <si>
    <t>Space related Education (Wisby)</t>
  </si>
  <si>
    <t>Keynote lecture: Physical Sciences
(Wisby)</t>
  </si>
  <si>
    <t>Life &amp; Physical Sciences
 (Wisby)</t>
  </si>
  <si>
    <t>Technology and Infrastructures for Sounding Rockets 
(Lojsta 2)</t>
  </si>
  <si>
    <t xml:space="preserve">Excursions 
</t>
  </si>
  <si>
    <t>Viklau</t>
  </si>
  <si>
    <t>Excursions</t>
  </si>
  <si>
    <t>M.Schelim</t>
  </si>
  <si>
    <t>O.Verberne</t>
  </si>
  <si>
    <t xml:space="preserve">Guided city tour </t>
  </si>
  <si>
    <t>T.Kristiansen</t>
  </si>
  <si>
    <t>[A-183]</t>
  </si>
  <si>
    <t>S. Westerlund</t>
  </si>
  <si>
    <t>The development of a rocket motor test facility at Esrange</t>
  </si>
  <si>
    <t>[A-184]</t>
  </si>
  <si>
    <t>Keynote lecture:  The prospect of the grand challenge initiative cusp rocket programme</t>
  </si>
  <si>
    <t>J. Stahn</t>
  </si>
  <si>
    <t>CPT-Scope : Compact particle radiation monitor technology demonstration aboard BEXUS20</t>
  </si>
  <si>
    <r>
      <t>[A-065] - D. Buggenhout -</t>
    </r>
    <r>
      <rPr>
        <sz val="10"/>
        <rFont val="Arial"/>
        <family val="2"/>
      </rPr>
      <t xml:space="preserve"> Secondary school students desiging, testing and flying Geiger counter equipment to study atmospheric Gammas over Europe and Svalbard</t>
    </r>
  </si>
  <si>
    <r>
      <t xml:space="preserve">[A-066] - C. Van Moll - </t>
    </r>
    <r>
      <rPr>
        <sz val="10"/>
        <rFont val="Arial"/>
        <family val="2"/>
      </rPr>
      <t>Secondary school students desiging, testing and flying equipment to study the quality of µgravity on Drop Tower tests, parabolic and suborbital flights</t>
    </r>
  </si>
  <si>
    <t>Movie</t>
  </si>
  <si>
    <t>Smartfish movie: Overview on the campaign</t>
  </si>
  <si>
    <t>F.Piette /  I.Wagner</t>
  </si>
  <si>
    <t>Governor Cecilia Schelin Seidegard</t>
  </si>
  <si>
    <t>Astrophysics, Astronomy (Lojsta 2)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</si>
</sst>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&quot;kr&quot;\ * #,##0.00_-;\-&quot;kr&quot;\ * #,##0.00_-;_-&quot;kr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F400]h:mm:ss\ AM/PM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11" xfId="0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0" fillId="33" borderId="13" xfId="0" applyFill="1" applyBorder="1" applyAlignment="1">
      <alignment/>
    </xf>
    <xf numFmtId="20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20" fontId="1" fillId="0" borderId="17" xfId="0" applyNumberFormat="1" applyFont="1" applyBorder="1" applyAlignment="1" quotePrefix="1">
      <alignment horizontal="center"/>
    </xf>
    <xf numFmtId="20" fontId="1" fillId="0" borderId="17" xfId="0" applyNumberFormat="1" applyFont="1" applyFill="1" applyBorder="1" applyAlignment="1" quotePrefix="1">
      <alignment horizontal="center"/>
    </xf>
    <xf numFmtId="20" fontId="1" fillId="0" borderId="17" xfId="0" applyNumberFormat="1" applyFont="1" applyFill="1" applyBorder="1" applyAlignment="1">
      <alignment horizontal="center"/>
    </xf>
    <xf numFmtId="20" fontId="1" fillId="0" borderId="16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20" fontId="1" fillId="34" borderId="14" xfId="0" applyNumberFormat="1" applyFont="1" applyFill="1" applyBorder="1" applyAlignment="1">
      <alignment horizontal="center" vertical="center"/>
    </xf>
    <xf numFmtId="20" fontId="1" fillId="34" borderId="18" xfId="0" applyNumberFormat="1" applyFont="1" applyFill="1" applyBorder="1" applyAlignment="1">
      <alignment horizontal="center" vertical="center"/>
    </xf>
    <xf numFmtId="20" fontId="1" fillId="0" borderId="17" xfId="0" applyNumberFormat="1" applyFont="1" applyFill="1" applyBorder="1" applyAlignment="1">
      <alignment horizontal="center" vertical="center"/>
    </xf>
    <xf numFmtId="20" fontId="1" fillId="33" borderId="14" xfId="0" applyNumberFormat="1" applyFont="1" applyFill="1" applyBorder="1" applyAlignment="1">
      <alignment horizontal="center" vertical="center"/>
    </xf>
    <xf numFmtId="20" fontId="1" fillId="33" borderId="18" xfId="0" applyNumberFormat="1" applyFont="1" applyFill="1" applyBorder="1" applyAlignment="1">
      <alignment horizontal="center" vertical="center"/>
    </xf>
    <xf numFmtId="20" fontId="1" fillId="33" borderId="15" xfId="0" applyNumberFormat="1" applyFont="1" applyFill="1" applyBorder="1" applyAlignment="1">
      <alignment horizontal="center" vertical="center"/>
    </xf>
    <xf numFmtId="20" fontId="1" fillId="0" borderId="17" xfId="0" applyNumberFormat="1" applyFont="1" applyBorder="1" applyAlignment="1" quotePrefix="1">
      <alignment horizontal="center" vertical="center"/>
    </xf>
    <xf numFmtId="20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20" fontId="1" fillId="33" borderId="14" xfId="0" applyNumberFormat="1" applyFont="1" applyFill="1" applyBorder="1" applyAlignment="1" quotePrefix="1">
      <alignment horizontal="center" vertical="center"/>
    </xf>
    <xf numFmtId="20" fontId="1" fillId="33" borderId="18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2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/>
    </xf>
    <xf numFmtId="20" fontId="1" fillId="33" borderId="22" xfId="0" applyNumberFormat="1" applyFont="1" applyFill="1" applyBorder="1" applyAlignment="1">
      <alignment horizontal="center" vertical="center"/>
    </xf>
    <xf numFmtId="20" fontId="1" fillId="34" borderId="23" xfId="0" applyNumberFormat="1" applyFont="1" applyFill="1" applyBorder="1" applyAlignment="1">
      <alignment horizontal="center" vertical="center"/>
    </xf>
    <xf numFmtId="20" fontId="1" fillId="34" borderId="22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20" fontId="1" fillId="33" borderId="20" xfId="0" applyNumberFormat="1" applyFont="1" applyFill="1" applyBorder="1" applyAlignment="1">
      <alignment horizontal="center" vertical="center"/>
    </xf>
    <xf numFmtId="0" fontId="1" fillId="0" borderId="14" xfId="0" applyFont="1" applyBorder="1" applyAlignment="1" quotePrefix="1">
      <alignment horizontal="center"/>
    </xf>
    <xf numFmtId="20" fontId="1" fillId="0" borderId="15" xfId="0" applyNumberFormat="1" applyFont="1" applyBorder="1" applyAlignment="1">
      <alignment horizontal="center"/>
    </xf>
    <xf numFmtId="20" fontId="0" fillId="0" borderId="14" xfId="0" applyNumberFormat="1" applyFont="1" applyBorder="1" applyAlignment="1" quotePrefix="1">
      <alignment horizontal="center"/>
    </xf>
    <xf numFmtId="20" fontId="1" fillId="33" borderId="27" xfId="0" applyNumberFormat="1" applyFont="1" applyFill="1" applyBorder="1" applyAlignment="1" quotePrefix="1">
      <alignment horizontal="center"/>
    </xf>
    <xf numFmtId="20" fontId="1" fillId="33" borderId="24" xfId="0" applyNumberFormat="1" applyFont="1" applyFill="1" applyBorder="1" applyAlignment="1" quotePrefix="1">
      <alignment horizontal="center"/>
    </xf>
    <xf numFmtId="20" fontId="1" fillId="0" borderId="17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20" fontId="1" fillId="33" borderId="10" xfId="0" applyNumberFormat="1" applyFont="1" applyFill="1" applyBorder="1" applyAlignment="1" quotePrefix="1">
      <alignment horizontal="center"/>
    </xf>
    <xf numFmtId="20" fontId="1" fillId="33" borderId="14" xfId="0" applyNumberFormat="1" applyFont="1" applyFill="1" applyBorder="1" applyAlignment="1" quotePrefix="1">
      <alignment horizontal="center"/>
    </xf>
    <xf numFmtId="20" fontId="1" fillId="33" borderId="15" xfId="0" applyNumberFormat="1" applyFont="1" applyFill="1" applyBorder="1" applyAlignment="1" quotePrefix="1">
      <alignment horizontal="center"/>
    </xf>
    <xf numFmtId="20" fontId="1" fillId="33" borderId="18" xfId="0" applyNumberFormat="1" applyFont="1" applyFill="1" applyBorder="1" applyAlignment="1" quotePrefix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0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0" fillId="12" borderId="0" xfId="0" applyFill="1" applyBorder="1" applyAlignment="1">
      <alignment/>
    </xf>
    <xf numFmtId="20" fontId="1" fillId="0" borderId="28" xfId="0" applyNumberFormat="1" applyFont="1" applyFill="1" applyBorder="1" applyAlignment="1">
      <alignment horizontal="center" vertical="center"/>
    </xf>
    <xf numFmtId="20" fontId="1" fillId="0" borderId="29" xfId="0" applyNumberFormat="1" applyFont="1" applyBorder="1" applyAlignment="1">
      <alignment horizontal="center" vertical="center"/>
    </xf>
    <xf numFmtId="20" fontId="1" fillId="0" borderId="30" xfId="0" applyNumberFormat="1" applyFont="1" applyBorder="1" applyAlignment="1" quotePrefix="1">
      <alignment horizontal="center" vertical="center"/>
    </xf>
    <xf numFmtId="20" fontId="1" fillId="0" borderId="30" xfId="0" applyNumberFormat="1" applyFont="1" applyFill="1" applyBorder="1" applyAlignment="1">
      <alignment horizontal="center" vertical="center"/>
    </xf>
    <xf numFmtId="20" fontId="1" fillId="0" borderId="31" xfId="0" applyNumberFormat="1" applyFont="1" applyBorder="1" applyAlignment="1" quotePrefix="1">
      <alignment horizontal="center" vertical="center"/>
    </xf>
    <xf numFmtId="20" fontId="1" fillId="0" borderId="32" xfId="0" applyNumberFormat="1" applyFont="1" applyBorder="1" applyAlignment="1">
      <alignment horizontal="center" vertical="center"/>
    </xf>
    <xf numFmtId="20" fontId="1" fillId="0" borderId="29" xfId="0" applyNumberFormat="1" applyFont="1" applyFill="1" applyBorder="1" applyAlignment="1" quotePrefix="1">
      <alignment horizontal="center"/>
    </xf>
    <xf numFmtId="20" fontId="1" fillId="0" borderId="33" xfId="0" applyNumberFormat="1" applyFont="1" applyBorder="1" applyAlignment="1" quotePrefix="1">
      <alignment horizontal="center"/>
    </xf>
    <xf numFmtId="20" fontId="1" fillId="0" borderId="28" xfId="0" applyNumberFormat="1" applyFont="1" applyFill="1" applyBorder="1" applyAlignment="1" quotePrefix="1">
      <alignment horizontal="center"/>
    </xf>
    <xf numFmtId="20" fontId="1" fillId="0" borderId="30" xfId="0" applyNumberFormat="1" applyFont="1" applyBorder="1" applyAlignment="1">
      <alignment horizontal="center" vertical="center"/>
    </xf>
    <xf numFmtId="20" fontId="1" fillId="0" borderId="31" xfId="0" applyNumberFormat="1" applyFont="1" applyBorder="1" applyAlignment="1">
      <alignment horizontal="center" vertical="center"/>
    </xf>
    <xf numFmtId="20" fontId="1" fillId="33" borderId="23" xfId="0" applyNumberFormat="1" applyFont="1" applyFill="1" applyBorder="1" applyAlignment="1">
      <alignment horizontal="center" vertical="center"/>
    </xf>
    <xf numFmtId="20" fontId="1" fillId="0" borderId="28" xfId="0" applyNumberFormat="1" applyFont="1" applyBorder="1" applyAlignment="1" quotePrefix="1">
      <alignment horizontal="center"/>
    </xf>
    <xf numFmtId="0" fontId="1" fillId="34" borderId="27" xfId="0" applyFont="1" applyFill="1" applyBorder="1" applyAlignment="1" quotePrefix="1">
      <alignment horizontal="center"/>
    </xf>
    <xf numFmtId="0" fontId="1" fillId="34" borderId="24" xfId="0" applyFont="1" applyFill="1" applyBorder="1" applyAlignment="1" quotePrefix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/>
    </xf>
    <xf numFmtId="20" fontId="1" fillId="0" borderId="19" xfId="0" applyNumberFormat="1" applyFont="1" applyFill="1" applyBorder="1" applyAlignment="1" quotePrefix="1">
      <alignment horizontal="center"/>
    </xf>
    <xf numFmtId="20" fontId="1" fillId="33" borderId="26" xfId="0" applyNumberFormat="1" applyFont="1" applyFill="1" applyBorder="1" applyAlignment="1" quotePrefix="1">
      <alignment horizontal="center"/>
    </xf>
    <xf numFmtId="20" fontId="1" fillId="0" borderId="34" xfId="0" applyNumberFormat="1" applyFont="1" applyFill="1" applyBorder="1" applyAlignment="1" quotePrefix="1">
      <alignment horizontal="center"/>
    </xf>
    <xf numFmtId="20" fontId="1" fillId="33" borderId="26" xfId="0" applyNumberFormat="1" applyFont="1" applyFill="1" applyBorder="1" applyAlignment="1">
      <alignment horizontal="center"/>
    </xf>
    <xf numFmtId="0" fontId="1" fillId="33" borderId="27" xfId="0" applyFont="1" applyFill="1" applyBorder="1" applyAlignment="1" quotePrefix="1">
      <alignment horizontal="center"/>
    </xf>
    <xf numFmtId="0" fontId="1" fillId="33" borderId="24" xfId="0" applyFont="1" applyFill="1" applyBorder="1" applyAlignment="1" quotePrefix="1">
      <alignment horizontal="center"/>
    </xf>
    <xf numFmtId="0" fontId="1" fillId="33" borderId="27" xfId="0" applyFont="1" applyFill="1" applyBorder="1" applyAlignment="1">
      <alignment horizontal="center" vertical="distributed"/>
    </xf>
    <xf numFmtId="0" fontId="0" fillId="33" borderId="23" xfId="0" applyFill="1" applyBorder="1" applyAlignment="1">
      <alignment horizontal="center" vertical="distributed"/>
    </xf>
    <xf numFmtId="0" fontId="0" fillId="33" borderId="26" xfId="0" applyFill="1" applyBorder="1" applyAlignment="1">
      <alignment horizontal="center" vertical="distributed"/>
    </xf>
    <xf numFmtId="0" fontId="0" fillId="33" borderId="20" xfId="0" applyFill="1" applyBorder="1" applyAlignment="1">
      <alignment horizontal="center" vertical="distributed"/>
    </xf>
    <xf numFmtId="0" fontId="0" fillId="33" borderId="24" xfId="0" applyFill="1" applyBorder="1" applyAlignment="1">
      <alignment horizontal="center" vertical="distributed"/>
    </xf>
    <xf numFmtId="0" fontId="0" fillId="33" borderId="22" xfId="0" applyFill="1" applyBorder="1" applyAlignment="1">
      <alignment horizontal="center" vertical="distributed"/>
    </xf>
    <xf numFmtId="0" fontId="0" fillId="33" borderId="2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20" fontId="1" fillId="0" borderId="34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20" fontId="1" fillId="0" borderId="34" xfId="0" applyNumberFormat="1" applyFont="1" applyBorder="1" applyAlignment="1" quotePrefix="1">
      <alignment horizontal="center" vertical="center"/>
    </xf>
    <xf numFmtId="20" fontId="1" fillId="0" borderId="19" xfId="0" applyNumberFormat="1" applyFont="1" applyBorder="1" applyAlignment="1" quotePrefix="1">
      <alignment horizontal="center" vertical="center"/>
    </xf>
    <xf numFmtId="0" fontId="1" fillId="7" borderId="1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20" fontId="1" fillId="33" borderId="13" xfId="0" applyNumberFormat="1" applyFont="1" applyFill="1" applyBorder="1" applyAlignment="1" quotePrefix="1">
      <alignment horizontal="center"/>
    </xf>
    <xf numFmtId="20" fontId="1" fillId="0" borderId="14" xfId="0" applyNumberFormat="1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20" fontId="1" fillId="33" borderId="12" xfId="0" applyNumberFormat="1" applyFont="1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0" xfId="0" applyFont="1" applyAlignment="1">
      <alignment/>
    </xf>
    <xf numFmtId="0" fontId="0" fillId="41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9" borderId="0" xfId="0" applyFont="1" applyFill="1" applyBorder="1" applyAlignment="1">
      <alignment horizontal="left"/>
    </xf>
    <xf numFmtId="0" fontId="0" fillId="7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37" borderId="0" xfId="0" applyFont="1" applyFill="1" applyBorder="1" applyAlignment="1">
      <alignment/>
    </xf>
    <xf numFmtId="0" fontId="10" fillId="41" borderId="34" xfId="0" applyFont="1" applyFill="1" applyBorder="1" applyAlignment="1">
      <alignment horizontal="center"/>
    </xf>
    <xf numFmtId="0" fontId="10" fillId="40" borderId="34" xfId="0" applyFont="1" applyFill="1" applyBorder="1" applyAlignment="1">
      <alignment horizontal="center"/>
    </xf>
    <xf numFmtId="0" fontId="10" fillId="12" borderId="34" xfId="0" applyFont="1" applyFill="1" applyBorder="1" applyAlignment="1">
      <alignment horizontal="center" vertical="center"/>
    </xf>
    <xf numFmtId="20" fontId="1" fillId="0" borderId="28" xfId="0" applyNumberFormat="1" applyFont="1" applyBorder="1" applyAlignment="1" quotePrefix="1">
      <alignment horizontal="center" vertical="center"/>
    </xf>
    <xf numFmtId="20" fontId="1" fillId="0" borderId="28" xfId="0" applyNumberFormat="1" applyFont="1" applyFill="1" applyBorder="1" applyAlignment="1" quotePrefix="1">
      <alignment horizontal="center" vertical="center"/>
    </xf>
    <xf numFmtId="20" fontId="1" fillId="0" borderId="35" xfId="0" applyNumberFormat="1" applyFont="1" applyFill="1" applyBorder="1" applyAlignment="1">
      <alignment horizontal="center" vertical="center"/>
    </xf>
    <xf numFmtId="20" fontId="1" fillId="0" borderId="36" xfId="0" applyNumberFormat="1" applyFont="1" applyBorder="1" applyAlignment="1" quotePrefix="1">
      <alignment horizontal="center" vertical="center"/>
    </xf>
    <xf numFmtId="0" fontId="10" fillId="39" borderId="34" xfId="0" applyFont="1" applyFill="1" applyBorder="1" applyAlignment="1">
      <alignment horizontal="center"/>
    </xf>
    <xf numFmtId="0" fontId="10" fillId="37" borderId="34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/>
    </xf>
    <xf numFmtId="0" fontId="8" fillId="15" borderId="34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0" fillId="0" borderId="36" xfId="0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23" xfId="0" applyFont="1" applyFill="1" applyBorder="1" applyAlignment="1">
      <alignment horizontal="center" vertical="distributed"/>
    </xf>
    <xf numFmtId="0" fontId="0" fillId="33" borderId="2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6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distributed"/>
    </xf>
    <xf numFmtId="0" fontId="0" fillId="33" borderId="22" xfId="0" applyFont="1" applyFill="1" applyBorder="1" applyAlignment="1">
      <alignment horizontal="center" vertical="distributed"/>
    </xf>
    <xf numFmtId="0" fontId="0" fillId="33" borderId="2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1" fillId="0" borderId="16" xfId="57" applyNumberFormat="1" applyFont="1" applyBorder="1" applyAlignment="1">
      <alignment horizontal="center"/>
      <protection/>
    </xf>
    <xf numFmtId="20" fontId="1" fillId="0" borderId="17" xfId="57" applyNumberFormat="1" applyFont="1" applyBorder="1" applyAlignment="1" quotePrefix="1">
      <alignment horizontal="center"/>
      <protection/>
    </xf>
    <xf numFmtId="20" fontId="1" fillId="0" borderId="17" xfId="57" applyNumberFormat="1" applyFont="1" applyFill="1" applyBorder="1" applyAlignment="1" quotePrefix="1">
      <alignment horizontal="center"/>
      <protection/>
    </xf>
    <xf numFmtId="20" fontId="1" fillId="0" borderId="17" xfId="57" applyNumberFormat="1" applyFont="1" applyFill="1" applyBorder="1" applyAlignment="1">
      <alignment horizontal="center"/>
      <protection/>
    </xf>
    <xf numFmtId="20" fontId="1" fillId="0" borderId="16" xfId="57" applyNumberFormat="1" applyFont="1" applyBorder="1" applyAlignment="1" quotePrefix="1">
      <alignment horizontal="center"/>
      <protection/>
    </xf>
    <xf numFmtId="0" fontId="1" fillId="0" borderId="15" xfId="57" applyFont="1" applyBorder="1" applyAlignment="1">
      <alignment horizontal="center"/>
      <protection/>
    </xf>
    <xf numFmtId="20" fontId="1" fillId="34" borderId="14" xfId="57" applyNumberFormat="1" applyFont="1" applyFill="1" applyBorder="1" applyAlignment="1">
      <alignment horizontal="center" vertical="center"/>
      <protection/>
    </xf>
    <xf numFmtId="20" fontId="1" fillId="34" borderId="18" xfId="57" applyNumberFormat="1" applyFont="1" applyFill="1" applyBorder="1" applyAlignment="1">
      <alignment horizontal="center" vertical="center"/>
      <protection/>
    </xf>
    <xf numFmtId="20" fontId="1" fillId="0" borderId="17" xfId="57" applyNumberFormat="1" applyFont="1" applyFill="1" applyBorder="1" applyAlignment="1">
      <alignment horizontal="center" vertical="center"/>
      <protection/>
    </xf>
    <xf numFmtId="20" fontId="1" fillId="33" borderId="14" xfId="57" applyNumberFormat="1" applyFont="1" applyFill="1" applyBorder="1" applyAlignment="1">
      <alignment horizontal="center" vertical="center"/>
      <protection/>
    </xf>
    <xf numFmtId="20" fontId="1" fillId="33" borderId="18" xfId="57" applyNumberFormat="1" applyFont="1" applyFill="1" applyBorder="1" applyAlignment="1">
      <alignment horizontal="center" vertical="center"/>
      <protection/>
    </xf>
    <xf numFmtId="20" fontId="1" fillId="33" borderId="15" xfId="57" applyNumberFormat="1" applyFont="1" applyFill="1" applyBorder="1" applyAlignment="1">
      <alignment horizontal="center" vertical="center"/>
      <protection/>
    </xf>
    <xf numFmtId="20" fontId="1" fillId="0" borderId="17" xfId="57" applyNumberFormat="1" applyFont="1" applyBorder="1" applyAlignment="1" quotePrefix="1">
      <alignment horizontal="center" vertical="center"/>
      <protection/>
    </xf>
    <xf numFmtId="20" fontId="1" fillId="0" borderId="19" xfId="57" applyNumberFormat="1" applyFont="1" applyFill="1" applyBorder="1" applyAlignment="1">
      <alignment horizontal="center" vertical="center"/>
      <protection/>
    </xf>
    <xf numFmtId="20" fontId="1" fillId="0" borderId="17" xfId="57" applyNumberFormat="1" applyFont="1" applyFill="1" applyBorder="1" applyAlignment="1" quotePrefix="1">
      <alignment horizontal="center" vertical="center"/>
      <protection/>
    </xf>
    <xf numFmtId="0" fontId="1" fillId="0" borderId="20" xfId="57" applyFont="1" applyBorder="1" applyAlignment="1">
      <alignment horizontal="center"/>
      <protection/>
    </xf>
    <xf numFmtId="20" fontId="1" fillId="33" borderId="14" xfId="57" applyNumberFormat="1" applyFont="1" applyFill="1" applyBorder="1" applyAlignment="1" quotePrefix="1">
      <alignment horizontal="center" vertical="center"/>
      <protection/>
    </xf>
    <xf numFmtId="20" fontId="1" fillId="33" borderId="18" xfId="57" applyNumberFormat="1" applyFont="1" applyFill="1" applyBorder="1" applyAlignment="1" quotePrefix="1">
      <alignment horizontal="center" vertical="center"/>
      <protection/>
    </xf>
    <xf numFmtId="20" fontId="1" fillId="33" borderId="22" xfId="57" applyNumberFormat="1" applyFont="1" applyFill="1" applyBorder="1" applyAlignment="1">
      <alignment horizontal="center" vertical="center"/>
      <protection/>
    </xf>
    <xf numFmtId="20" fontId="1" fillId="34" borderId="23" xfId="57" applyNumberFormat="1" applyFont="1" applyFill="1" applyBorder="1" applyAlignment="1">
      <alignment horizontal="center" vertical="center"/>
      <protection/>
    </xf>
    <xf numFmtId="20" fontId="1" fillId="34" borderId="22" xfId="57" applyNumberFormat="1" applyFont="1" applyFill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22" xfId="57" applyFont="1" applyFill="1" applyBorder="1" applyAlignment="1">
      <alignment horizontal="center" vertical="center"/>
      <protection/>
    </xf>
    <xf numFmtId="20" fontId="1" fillId="33" borderId="20" xfId="57" applyNumberFormat="1" applyFont="1" applyFill="1" applyBorder="1" applyAlignment="1">
      <alignment horizontal="center" vertical="center"/>
      <protection/>
    </xf>
    <xf numFmtId="20" fontId="1" fillId="0" borderId="15" xfId="57" applyNumberFormat="1" applyFont="1" applyBorder="1" applyAlignment="1">
      <alignment horizontal="center"/>
      <protection/>
    </xf>
    <xf numFmtId="20" fontId="1" fillId="33" borderId="27" xfId="57" applyNumberFormat="1" applyFont="1" applyFill="1" applyBorder="1" applyAlignment="1" quotePrefix="1">
      <alignment horizontal="center"/>
      <protection/>
    </xf>
    <xf numFmtId="20" fontId="1" fillId="33" borderId="24" xfId="57" applyNumberFormat="1" applyFont="1" applyFill="1" applyBorder="1" applyAlignment="1" quotePrefix="1">
      <alignment horizontal="center"/>
      <protection/>
    </xf>
    <xf numFmtId="20" fontId="1" fillId="0" borderId="17" xfId="57" applyNumberFormat="1" applyFont="1" applyBorder="1" applyAlignment="1">
      <alignment horizontal="center"/>
      <protection/>
    </xf>
    <xf numFmtId="20" fontId="1" fillId="33" borderId="10" xfId="57" applyNumberFormat="1" applyFont="1" applyFill="1" applyBorder="1" applyAlignment="1" quotePrefix="1">
      <alignment horizontal="center"/>
      <protection/>
    </xf>
    <xf numFmtId="20" fontId="1" fillId="33" borderId="14" xfId="57" applyNumberFormat="1" applyFont="1" applyFill="1" applyBorder="1" applyAlignment="1" quotePrefix="1">
      <alignment horizontal="center"/>
      <protection/>
    </xf>
    <xf numFmtId="20" fontId="1" fillId="33" borderId="18" xfId="57" applyNumberFormat="1" applyFont="1" applyFill="1" applyBorder="1" applyAlignment="1" quotePrefix="1">
      <alignment horizontal="center"/>
      <protection/>
    </xf>
    <xf numFmtId="20" fontId="1" fillId="0" borderId="28" xfId="57" applyNumberFormat="1" applyFont="1" applyFill="1" applyBorder="1" applyAlignment="1">
      <alignment horizontal="center" vertical="center"/>
      <protection/>
    </xf>
    <xf numFmtId="20" fontId="1" fillId="0" borderId="29" xfId="57" applyNumberFormat="1" applyFont="1" applyBorder="1" applyAlignment="1">
      <alignment horizontal="center" vertical="center"/>
      <protection/>
    </xf>
    <xf numFmtId="20" fontId="1" fillId="0" borderId="30" xfId="57" applyNumberFormat="1" applyFont="1" applyBorder="1" applyAlignment="1" quotePrefix="1">
      <alignment horizontal="center" vertical="center"/>
      <protection/>
    </xf>
    <xf numFmtId="20" fontId="1" fillId="0" borderId="30" xfId="57" applyNumberFormat="1" applyFont="1" applyFill="1" applyBorder="1" applyAlignment="1">
      <alignment horizontal="center" vertical="center"/>
      <protection/>
    </xf>
    <xf numFmtId="20" fontId="1" fillId="0" borderId="31" xfId="57" applyNumberFormat="1" applyFont="1" applyBorder="1" applyAlignment="1" quotePrefix="1">
      <alignment horizontal="center" vertical="center"/>
      <protection/>
    </xf>
    <xf numFmtId="20" fontId="1" fillId="0" borderId="32" xfId="57" applyNumberFormat="1" applyFont="1" applyBorder="1" applyAlignment="1">
      <alignment horizontal="center" vertical="center"/>
      <protection/>
    </xf>
    <xf numFmtId="20" fontId="1" fillId="0" borderId="29" xfId="57" applyNumberFormat="1" applyFont="1" applyFill="1" applyBorder="1" applyAlignment="1" quotePrefix="1">
      <alignment horizontal="center"/>
      <protection/>
    </xf>
    <xf numFmtId="20" fontId="1" fillId="0" borderId="33" xfId="57" applyNumberFormat="1" applyFont="1" applyBorder="1" applyAlignment="1" quotePrefix="1">
      <alignment horizontal="center"/>
      <protection/>
    </xf>
    <xf numFmtId="20" fontId="1" fillId="0" borderId="28" xfId="57" applyNumberFormat="1" applyFont="1" applyFill="1" applyBorder="1" applyAlignment="1" quotePrefix="1">
      <alignment horizontal="center"/>
      <protection/>
    </xf>
    <xf numFmtId="20" fontId="1" fillId="0" borderId="30" xfId="57" applyNumberFormat="1" applyFont="1" applyBorder="1" applyAlignment="1">
      <alignment horizontal="center" vertical="center"/>
      <protection/>
    </xf>
    <xf numFmtId="20" fontId="1" fillId="0" borderId="31" xfId="57" applyNumberFormat="1" applyFont="1" applyBorder="1" applyAlignment="1">
      <alignment horizontal="center" vertical="center"/>
      <protection/>
    </xf>
    <xf numFmtId="20" fontId="1" fillId="33" borderId="23" xfId="57" applyNumberFormat="1" applyFont="1" applyFill="1" applyBorder="1" applyAlignment="1">
      <alignment horizontal="center" vertical="center"/>
      <protection/>
    </xf>
    <xf numFmtId="20" fontId="1" fillId="0" borderId="28" xfId="57" applyNumberFormat="1" applyFont="1" applyBorder="1" applyAlignment="1" quotePrefix="1">
      <alignment horizontal="center"/>
      <protection/>
    </xf>
    <xf numFmtId="0" fontId="1" fillId="34" borderId="27" xfId="57" applyFont="1" applyFill="1" applyBorder="1" applyAlignment="1" quotePrefix="1">
      <alignment horizontal="center"/>
      <protection/>
    </xf>
    <xf numFmtId="0" fontId="1" fillId="34" borderId="24" xfId="57" applyFont="1" applyFill="1" applyBorder="1" applyAlignment="1" quotePrefix="1">
      <alignment horizontal="center"/>
      <protection/>
    </xf>
    <xf numFmtId="20" fontId="1" fillId="0" borderId="19" xfId="57" applyNumberFormat="1" applyFont="1" applyFill="1" applyBorder="1" applyAlignment="1" quotePrefix="1">
      <alignment horizontal="center"/>
      <protection/>
    </xf>
    <xf numFmtId="20" fontId="1" fillId="33" borderId="26" xfId="57" applyNumberFormat="1" applyFont="1" applyFill="1" applyBorder="1" applyAlignment="1" quotePrefix="1">
      <alignment horizontal="center"/>
      <protection/>
    </xf>
    <xf numFmtId="20" fontId="1" fillId="0" borderId="34" xfId="57" applyNumberFormat="1" applyFont="1" applyFill="1" applyBorder="1" applyAlignment="1" quotePrefix="1">
      <alignment horizontal="center"/>
      <protection/>
    </xf>
    <xf numFmtId="20" fontId="1" fillId="33" borderId="26" xfId="57" applyNumberFormat="1" applyFont="1" applyFill="1" applyBorder="1" applyAlignment="1">
      <alignment horizontal="center"/>
      <protection/>
    </xf>
    <xf numFmtId="0" fontId="1" fillId="33" borderId="27" xfId="57" applyFont="1" applyFill="1" applyBorder="1" applyAlignment="1" quotePrefix="1">
      <alignment horizontal="center"/>
      <protection/>
    </xf>
    <xf numFmtId="0" fontId="1" fillId="33" borderId="24" xfId="57" applyFont="1" applyFill="1" applyBorder="1" applyAlignment="1" quotePrefix="1">
      <alignment horizontal="center"/>
      <protection/>
    </xf>
    <xf numFmtId="20" fontId="1" fillId="0" borderId="34" xfId="57" applyNumberFormat="1" applyFont="1" applyFill="1" applyBorder="1" applyAlignment="1">
      <alignment horizontal="center" vertical="center"/>
      <protection/>
    </xf>
    <xf numFmtId="20" fontId="1" fillId="0" borderId="34" xfId="57" applyNumberFormat="1" applyFont="1" applyBorder="1" applyAlignment="1" quotePrefix="1">
      <alignment horizontal="center" vertical="center"/>
      <protection/>
    </xf>
    <xf numFmtId="20" fontId="1" fillId="0" borderId="19" xfId="57" applyNumberFormat="1" applyFont="1" applyBorder="1" applyAlignment="1" quotePrefix="1">
      <alignment horizontal="center" vertical="center"/>
      <protection/>
    </xf>
    <xf numFmtId="20" fontId="1" fillId="33" borderId="13" xfId="57" applyNumberFormat="1" applyFont="1" applyFill="1" applyBorder="1" applyAlignment="1" quotePrefix="1">
      <alignment horizontal="center"/>
      <protection/>
    </xf>
    <xf numFmtId="20" fontId="1" fillId="0" borderId="14" xfId="57" applyNumberFormat="1" applyFont="1" applyBorder="1" applyAlignment="1">
      <alignment horizontal="center"/>
      <protection/>
    </xf>
    <xf numFmtId="20" fontId="1" fillId="0" borderId="18" xfId="57" applyNumberFormat="1" applyFont="1" applyBorder="1" applyAlignment="1">
      <alignment horizontal="center"/>
      <protection/>
    </xf>
    <xf numFmtId="20" fontId="1" fillId="33" borderId="12" xfId="57" applyNumberFormat="1" applyFont="1" applyFill="1" applyBorder="1" applyAlignment="1" quotePrefix="1">
      <alignment horizontal="center"/>
      <protection/>
    </xf>
    <xf numFmtId="20" fontId="1" fillId="0" borderId="39" xfId="57" applyNumberFormat="1" applyFont="1" applyFill="1" applyBorder="1" applyAlignment="1" quotePrefix="1">
      <alignment horizontal="center"/>
      <protection/>
    </xf>
    <xf numFmtId="0" fontId="5" fillId="0" borderId="0" xfId="0" applyFont="1" applyAlignment="1">
      <alignment/>
    </xf>
    <xf numFmtId="0" fontId="1" fillId="36" borderId="40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distributed"/>
    </xf>
    <xf numFmtId="0" fontId="0" fillId="33" borderId="15" xfId="0" applyFill="1" applyBorder="1" applyAlignment="1">
      <alignment horizontal="center" vertical="distributed"/>
    </xf>
    <xf numFmtId="0" fontId="0" fillId="33" borderId="18" xfId="0" applyFill="1" applyBorder="1" applyAlignment="1">
      <alignment horizontal="center" vertical="distributed"/>
    </xf>
    <xf numFmtId="20" fontId="1" fillId="0" borderId="2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" fontId="1" fillId="0" borderId="39" xfId="57" applyNumberFormat="1" applyFont="1" applyBorder="1" applyAlignment="1" quotePrefix="1">
      <alignment horizontal="center" vertical="center"/>
      <protection/>
    </xf>
    <xf numFmtId="0" fontId="0" fillId="12" borderId="16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20" fontId="1" fillId="34" borderId="14" xfId="0" applyNumberFormat="1" applyFont="1" applyFill="1" applyBorder="1" applyAlignment="1">
      <alignment horizontal="center" vertical="center" wrapText="1"/>
    </xf>
    <xf numFmtId="20" fontId="0" fillId="34" borderId="18" xfId="0" applyNumberFormat="1" applyFont="1" applyFill="1" applyBorder="1" applyAlignment="1">
      <alignment horizontal="center" vertical="center" wrapText="1"/>
    </xf>
    <xf numFmtId="20" fontId="1" fillId="0" borderId="16" xfId="57" applyNumberFormat="1" applyFont="1" applyBorder="1" applyAlignment="1" quotePrefix="1">
      <alignment horizontal="center" vertical="center"/>
      <protection/>
    </xf>
    <xf numFmtId="20" fontId="1" fillId="0" borderId="29" xfId="57" applyNumberFormat="1" applyFont="1" applyFill="1" applyBorder="1" applyAlignment="1">
      <alignment horizontal="center" vertical="center"/>
      <protection/>
    </xf>
    <xf numFmtId="20" fontId="1" fillId="0" borderId="15" xfId="57" applyNumberFormat="1" applyFont="1" applyFill="1" applyBorder="1" applyAlignment="1">
      <alignment horizontal="center" vertical="center"/>
      <protection/>
    </xf>
    <xf numFmtId="20" fontId="1" fillId="0" borderId="26" xfId="57" applyNumberFormat="1" applyFont="1" applyBorder="1" applyAlignment="1">
      <alignment horizontal="center" vertical="center"/>
      <protection/>
    </xf>
    <xf numFmtId="20" fontId="1" fillId="0" borderId="26" xfId="57" applyNumberFormat="1" applyFont="1" applyFill="1" applyBorder="1" applyAlignment="1">
      <alignment horizontal="center" vertical="center"/>
      <protection/>
    </xf>
    <xf numFmtId="20" fontId="1" fillId="0" borderId="39" xfId="57" applyNumberFormat="1" applyFont="1" applyFill="1" applyBorder="1" applyAlignment="1">
      <alignment horizontal="center" vertical="center"/>
      <protection/>
    </xf>
    <xf numFmtId="20" fontId="1" fillId="0" borderId="18" xfId="57" applyNumberFormat="1" applyFont="1" applyFill="1" applyBorder="1" applyAlignment="1">
      <alignment horizontal="center" vertical="center"/>
      <protection/>
    </xf>
    <xf numFmtId="0" fontId="1" fillId="12" borderId="39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20" fontId="1" fillId="0" borderId="14" xfId="57" applyNumberFormat="1" applyFont="1" applyBorder="1" applyAlignment="1" quotePrefix="1">
      <alignment horizontal="center" vertical="center"/>
      <protection/>
    </xf>
    <xf numFmtId="20" fontId="1" fillId="0" borderId="39" xfId="57" applyNumberFormat="1" applyFont="1" applyBorder="1" applyAlignment="1">
      <alignment horizontal="center" vertical="center"/>
      <protection/>
    </xf>
    <xf numFmtId="20" fontId="1" fillId="0" borderId="18" xfId="57" applyNumberFormat="1" applyFont="1" applyBorder="1" applyAlignment="1">
      <alignment horizontal="center" vertical="center"/>
      <protection/>
    </xf>
    <xf numFmtId="20" fontId="1" fillId="0" borderId="16" xfId="57" applyNumberFormat="1" applyFont="1" applyFill="1" applyBorder="1" applyAlignment="1">
      <alignment horizontal="center" vertical="center"/>
      <protection/>
    </xf>
    <xf numFmtId="20" fontId="1" fillId="0" borderId="15" xfId="57" applyNumberFormat="1" applyFont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40" borderId="32" xfId="0" applyFont="1" applyFill="1" applyBorder="1" applyAlignment="1">
      <alignment horizontal="center" wrapText="1"/>
    </xf>
    <xf numFmtId="0" fontId="1" fillId="40" borderId="31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center" wrapText="1"/>
    </xf>
    <xf numFmtId="0" fontId="1" fillId="40" borderId="43" xfId="0" applyFont="1" applyFill="1" applyBorder="1" applyAlignment="1">
      <alignment horizontal="center" wrapText="1"/>
    </xf>
    <xf numFmtId="0" fontId="0" fillId="40" borderId="44" xfId="0" applyFont="1" applyFill="1" applyBorder="1" applyAlignment="1">
      <alignment horizontal="center" wrapText="1"/>
    </xf>
    <xf numFmtId="0" fontId="1" fillId="40" borderId="45" xfId="0" applyFont="1" applyFill="1" applyBorder="1" applyAlignment="1">
      <alignment horizontal="center" wrapText="1"/>
    </xf>
    <xf numFmtId="0" fontId="0" fillId="40" borderId="22" xfId="0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vertical="center" wrapText="1"/>
    </xf>
    <xf numFmtId="0" fontId="1" fillId="41" borderId="39" xfId="0" applyFont="1" applyFill="1" applyBorder="1" applyAlignment="1">
      <alignment horizontal="center" wrapText="1"/>
    </xf>
    <xf numFmtId="0" fontId="1" fillId="41" borderId="15" xfId="0" applyFont="1" applyFill="1" applyBorder="1" applyAlignment="1">
      <alignment horizontal="center" wrapText="1"/>
    </xf>
    <xf numFmtId="0" fontId="1" fillId="40" borderId="13" xfId="0" applyFont="1" applyFill="1" applyBorder="1" applyAlignment="1">
      <alignment horizontal="center" wrapText="1"/>
    </xf>
    <xf numFmtId="20" fontId="1" fillId="34" borderId="18" xfId="0" applyNumberFormat="1" applyFont="1" applyFill="1" applyBorder="1" applyAlignment="1">
      <alignment horizontal="center" vertical="top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12" borderId="3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12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distributed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 wrapText="1"/>
    </xf>
    <xf numFmtId="20" fontId="1" fillId="34" borderId="0" xfId="0" applyNumberFormat="1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20" fontId="1" fillId="33" borderId="0" xfId="57" applyNumberFormat="1" applyFont="1" applyFill="1" applyBorder="1" applyAlignment="1">
      <alignment horizontal="center" vertical="center"/>
      <protection/>
    </xf>
    <xf numFmtId="0" fontId="1" fillId="41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2" xfId="0" applyFont="1" applyBorder="1" applyAlignment="1">
      <alignment horizontal="center" wrapText="1"/>
    </xf>
    <xf numFmtId="0" fontId="0" fillId="35" borderId="24" xfId="0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20" fontId="1" fillId="0" borderId="39" xfId="0" applyNumberFormat="1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15" borderId="39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/>
    </xf>
    <xf numFmtId="20" fontId="1" fillId="0" borderId="14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20" fontId="1" fillId="33" borderId="15" xfId="0" applyNumberFormat="1" applyFont="1" applyFill="1" applyBorder="1" applyAlignment="1" quotePrefix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34" borderId="18" xfId="0" applyFill="1" applyBorder="1" applyAlignment="1">
      <alignment horizontal="center" vertical="center"/>
    </xf>
    <xf numFmtId="20" fontId="1" fillId="0" borderId="14" xfId="0" applyNumberFormat="1" applyFont="1" applyBorder="1" applyAlignment="1" quotePrefix="1">
      <alignment horizontal="center" vertical="center"/>
    </xf>
    <xf numFmtId="20" fontId="1" fillId="0" borderId="39" xfId="0" applyNumberFormat="1" applyFont="1" applyBorder="1" applyAlignment="1" quotePrefix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1" fillId="15" borderId="39" xfId="0" applyFont="1" applyFill="1" applyBorder="1" applyAlignment="1">
      <alignment horizontal="center" vertical="center" wrapText="1"/>
    </xf>
    <xf numFmtId="20" fontId="0" fillId="0" borderId="16" xfId="0" applyNumberFormat="1" applyFont="1" applyBorder="1" applyAlignment="1" quotePrefix="1">
      <alignment horizontal="center" vertical="center"/>
    </xf>
    <xf numFmtId="0" fontId="0" fillId="39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20" fontId="0" fillId="0" borderId="18" xfId="0" applyNumberFormat="1" applyFont="1" applyBorder="1" applyAlignment="1" quotePrefix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/>
    </xf>
    <xf numFmtId="0" fontId="0" fillId="15" borderId="16" xfId="0" applyFont="1" applyFill="1" applyBorder="1" applyAlignment="1">
      <alignment horizontal="center" vertical="center" wrapText="1"/>
    </xf>
    <xf numFmtId="0" fontId="0" fillId="15" borderId="16" xfId="0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1" fillId="0" borderId="27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41" borderId="3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" fontId="0" fillId="34" borderId="18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41" borderId="45" xfId="0" applyFont="1" applyFill="1" applyBorder="1" applyAlignment="1">
      <alignment horizontal="center" vertical="center" wrapText="1"/>
    </xf>
    <xf numFmtId="0" fontId="0" fillId="41" borderId="48" xfId="0" applyFont="1" applyFill="1" applyBorder="1" applyAlignment="1">
      <alignment horizontal="center" vertical="center" wrapText="1"/>
    </xf>
    <xf numFmtId="0" fontId="0" fillId="41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38" borderId="48" xfId="0" applyFont="1" applyFill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1" fillId="0" borderId="27" xfId="5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1" fillId="0" borderId="0" xfId="57" applyNumberFormat="1" applyFont="1" applyBorder="1" applyAlignment="1" quotePrefix="1">
      <alignment horizontal="center" vertical="center"/>
      <protection/>
    </xf>
    <xf numFmtId="20" fontId="1" fillId="0" borderId="0" xfId="57" applyNumberFormat="1" applyFont="1" applyFill="1" applyBorder="1" applyAlignment="1" quotePrefix="1">
      <alignment horizontal="center" vertical="center"/>
      <protection/>
    </xf>
    <xf numFmtId="20" fontId="1" fillId="0" borderId="0" xfId="57" applyNumberFormat="1" applyFont="1" applyFill="1" applyBorder="1" applyAlignment="1">
      <alignment horizontal="center" vertical="center"/>
      <protection/>
    </xf>
    <xf numFmtId="0" fontId="1" fillId="42" borderId="49" xfId="57" applyFont="1" applyFill="1" applyBorder="1" applyAlignment="1">
      <alignment horizontal="left" vertical="center" wrapText="1"/>
      <protection/>
    </xf>
    <xf numFmtId="20" fontId="1" fillId="33" borderId="0" xfId="57" applyNumberFormat="1" applyFont="1" applyFill="1" applyBorder="1" applyAlignment="1" quotePrefix="1">
      <alignment horizontal="center"/>
      <protection/>
    </xf>
    <xf numFmtId="0" fontId="1" fillId="42" borderId="50" xfId="57" applyFont="1" applyFill="1" applyBorder="1" applyAlignment="1">
      <alignment horizontal="left" vertical="center" wrapText="1"/>
      <protection/>
    </xf>
    <xf numFmtId="0" fontId="1" fillId="42" borderId="14" xfId="57" applyFont="1" applyFill="1" applyBorder="1" applyAlignment="1">
      <alignment horizontal="left" vertical="center" wrapText="1"/>
      <protection/>
    </xf>
    <xf numFmtId="0" fontId="1" fillId="42" borderId="15" xfId="57" applyFont="1" applyFill="1" applyBorder="1" applyAlignment="1">
      <alignment horizontal="left" vertical="center" wrapText="1"/>
      <protection/>
    </xf>
    <xf numFmtId="0" fontId="1" fillId="42" borderId="18" xfId="57" applyFont="1" applyFill="1" applyBorder="1" applyAlignment="1">
      <alignment horizontal="left" vertical="center" wrapText="1"/>
      <protection/>
    </xf>
    <xf numFmtId="20" fontId="1" fillId="0" borderId="27" xfId="0" applyNumberFormat="1" applyFont="1" applyBorder="1" applyAlignment="1" quotePrefix="1">
      <alignment horizontal="center" vertical="center"/>
    </xf>
    <xf numFmtId="20" fontId="0" fillId="0" borderId="3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7" borderId="0" xfId="0" applyFont="1" applyFill="1" applyAlignment="1">
      <alignment horizontal="left"/>
    </xf>
    <xf numFmtId="0" fontId="1" fillId="35" borderId="1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38" borderId="14" xfId="53" applyFill="1" applyBorder="1" applyAlignment="1">
      <alignment horizontal="center" vertical="center" wrapText="1"/>
    </xf>
    <xf numFmtId="0" fontId="12" fillId="38" borderId="15" xfId="53" applyFill="1" applyBorder="1" applyAlignment="1">
      <alignment horizontal="center" vertical="center" wrapText="1"/>
    </xf>
    <xf numFmtId="0" fontId="12" fillId="38" borderId="18" xfId="53" applyFill="1" applyBorder="1" applyAlignment="1">
      <alignment horizontal="center" vertical="center" wrapText="1"/>
    </xf>
    <xf numFmtId="0" fontId="12" fillId="39" borderId="14" xfId="53" applyFill="1" applyBorder="1" applyAlignment="1">
      <alignment horizontal="center" vertical="center" wrapText="1"/>
    </xf>
    <xf numFmtId="0" fontId="12" fillId="39" borderId="15" xfId="53" applyFill="1" applyBorder="1" applyAlignment="1">
      <alignment horizontal="center" vertical="center" wrapText="1"/>
    </xf>
    <xf numFmtId="0" fontId="12" fillId="39" borderId="18" xfId="53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2" fillId="38" borderId="27" xfId="53" applyFill="1" applyBorder="1" applyAlignment="1">
      <alignment horizontal="center" vertical="center" wrapText="1"/>
    </xf>
    <xf numFmtId="0" fontId="12" fillId="38" borderId="23" xfId="53" applyFill="1" applyBorder="1" applyAlignment="1">
      <alignment horizontal="center" vertical="center" wrapText="1"/>
    </xf>
    <xf numFmtId="0" fontId="12" fillId="38" borderId="26" xfId="53" applyFill="1" applyBorder="1" applyAlignment="1">
      <alignment horizontal="center" vertical="center" wrapText="1"/>
    </xf>
    <xf numFmtId="0" fontId="12" fillId="38" borderId="20" xfId="53" applyFill="1" applyBorder="1" applyAlignment="1">
      <alignment horizontal="center" vertical="center" wrapText="1"/>
    </xf>
    <xf numFmtId="0" fontId="12" fillId="38" borderId="24" xfId="53" applyFill="1" applyBorder="1" applyAlignment="1">
      <alignment horizontal="center" vertical="center" wrapText="1"/>
    </xf>
    <xf numFmtId="0" fontId="12" fillId="38" borderId="22" xfId="53" applyFill="1" applyBorder="1" applyAlignment="1">
      <alignment horizontal="center" vertical="center" wrapText="1"/>
    </xf>
    <xf numFmtId="0" fontId="12" fillId="37" borderId="14" xfId="53" applyFill="1" applyBorder="1" applyAlignment="1">
      <alignment horizontal="center" vertical="center" wrapText="1"/>
    </xf>
    <xf numFmtId="0" fontId="12" fillId="37" borderId="15" xfId="53" applyFill="1" applyBorder="1" applyAlignment="1">
      <alignment horizontal="center" vertical="center" wrapText="1"/>
    </xf>
    <xf numFmtId="0" fontId="12" fillId="37" borderId="18" xfId="53" applyFill="1" applyBorder="1" applyAlignment="1">
      <alignment horizontal="center" vertical="center" wrapText="1"/>
    </xf>
    <xf numFmtId="0" fontId="12" fillId="35" borderId="27" xfId="53" applyFill="1" applyBorder="1" applyAlignment="1">
      <alignment horizontal="center" vertical="center" wrapText="1"/>
    </xf>
    <xf numFmtId="0" fontId="12" fillId="35" borderId="23" xfId="53" applyFill="1" applyBorder="1" applyAlignment="1">
      <alignment horizontal="center" vertical="center" wrapText="1"/>
    </xf>
    <xf numFmtId="0" fontId="12" fillId="35" borderId="26" xfId="53" applyFill="1" applyBorder="1" applyAlignment="1">
      <alignment horizontal="center" vertical="center" wrapText="1"/>
    </xf>
    <xf numFmtId="0" fontId="12" fillId="35" borderId="20" xfId="53" applyFill="1" applyBorder="1" applyAlignment="1">
      <alignment horizontal="center" vertical="center" wrapText="1"/>
    </xf>
    <xf numFmtId="0" fontId="12" fillId="35" borderId="24" xfId="53" applyFill="1" applyBorder="1" applyAlignment="1">
      <alignment horizontal="center" vertical="center" wrapText="1"/>
    </xf>
    <xf numFmtId="0" fontId="12" fillId="35" borderId="22" xfId="53" applyFill="1" applyBorder="1" applyAlignment="1">
      <alignment horizontal="center" vertical="center" wrapText="1"/>
    </xf>
    <xf numFmtId="0" fontId="12" fillId="15" borderId="14" xfId="53" applyFill="1" applyBorder="1" applyAlignment="1">
      <alignment horizontal="center" vertical="center" wrapText="1"/>
    </xf>
    <xf numFmtId="0" fontId="12" fillId="15" borderId="15" xfId="53" applyFill="1" applyBorder="1" applyAlignment="1">
      <alignment horizontal="center" vertical="center" wrapText="1"/>
    </xf>
    <xf numFmtId="0" fontId="12" fillId="15" borderId="18" xfId="53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7" borderId="14" xfId="53" applyFill="1" applyBorder="1" applyAlignment="1">
      <alignment horizontal="center" vertical="center" wrapText="1"/>
    </xf>
    <xf numFmtId="0" fontId="12" fillId="7" borderId="15" xfId="53" applyFill="1" applyBorder="1" applyAlignment="1">
      <alignment horizontal="center" vertical="center" wrapText="1"/>
    </xf>
    <xf numFmtId="0" fontId="12" fillId="7" borderId="18" xfId="53" applyFill="1" applyBorder="1" applyAlignment="1">
      <alignment horizontal="center" vertical="center" wrapText="1"/>
    </xf>
    <xf numFmtId="0" fontId="12" fillId="42" borderId="27" xfId="53" applyFill="1" applyBorder="1" applyAlignment="1">
      <alignment horizontal="center" vertical="center" wrapText="1"/>
    </xf>
    <xf numFmtId="0" fontId="12" fillId="42" borderId="13" xfId="53" applyFill="1" applyBorder="1" applyAlignment="1">
      <alignment horizontal="center" vertical="center" wrapText="1"/>
    </xf>
    <xf numFmtId="0" fontId="12" fillId="0" borderId="23" xfId="53" applyBorder="1" applyAlignment="1">
      <alignment horizontal="center" vertical="center"/>
    </xf>
    <xf numFmtId="0" fontId="12" fillId="0" borderId="26" xfId="53" applyBorder="1" applyAlignment="1">
      <alignment horizontal="center" vertical="center"/>
    </xf>
    <xf numFmtId="0" fontId="12" fillId="0" borderId="0" xfId="53" applyBorder="1" applyAlignment="1">
      <alignment horizontal="center" vertical="center"/>
    </xf>
    <xf numFmtId="0" fontId="12" fillId="0" borderId="20" xfId="53" applyBorder="1" applyAlignment="1">
      <alignment horizontal="center" vertical="center"/>
    </xf>
    <xf numFmtId="0" fontId="12" fillId="0" borderId="24" xfId="53" applyBorder="1" applyAlignment="1">
      <alignment horizontal="center" vertical="center"/>
    </xf>
    <xf numFmtId="0" fontId="12" fillId="0" borderId="10" xfId="53" applyBorder="1" applyAlignment="1">
      <alignment horizontal="center" vertical="center"/>
    </xf>
    <xf numFmtId="0" fontId="12" fillId="0" borderId="22" xfId="53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12" borderId="14" xfId="53" applyFill="1" applyBorder="1" applyAlignment="1">
      <alignment horizontal="center" vertical="center" wrapText="1"/>
    </xf>
    <xf numFmtId="0" fontId="12" fillId="12" borderId="15" xfId="53" applyFill="1" applyBorder="1" applyAlignment="1">
      <alignment horizontal="center" vertical="center" wrapText="1"/>
    </xf>
    <xf numFmtId="0" fontId="12" fillId="12" borderId="18" xfId="53" applyFill="1" applyBorder="1" applyAlignment="1">
      <alignment horizontal="center" vertical="center" wrapText="1"/>
    </xf>
    <xf numFmtId="0" fontId="12" fillId="41" borderId="14" xfId="53" applyFill="1" applyBorder="1" applyAlignment="1">
      <alignment horizontal="center" vertical="center" wrapText="1"/>
    </xf>
    <xf numFmtId="0" fontId="12" fillId="41" borderId="15" xfId="53" applyFill="1" applyBorder="1" applyAlignment="1">
      <alignment horizontal="center" vertical="center" wrapText="1"/>
    </xf>
    <xf numFmtId="0" fontId="12" fillId="41" borderId="18" xfId="53" applyFill="1" applyBorder="1" applyAlignment="1">
      <alignment horizontal="center" vertical="center" wrapText="1"/>
    </xf>
    <xf numFmtId="0" fontId="12" fillId="34" borderId="27" xfId="53" applyFill="1" applyBorder="1" applyAlignment="1">
      <alignment horizontal="center" vertical="center" wrapText="1"/>
    </xf>
    <xf numFmtId="0" fontId="12" fillId="34" borderId="13" xfId="53" applyFill="1" applyBorder="1" applyAlignment="1">
      <alignment horizontal="center" vertical="center"/>
    </xf>
    <xf numFmtId="0" fontId="12" fillId="34" borderId="24" xfId="53" applyFill="1" applyBorder="1" applyAlignment="1">
      <alignment horizontal="center" vertical="center"/>
    </xf>
    <xf numFmtId="0" fontId="12" fillId="34" borderId="10" xfId="53" applyFill="1" applyBorder="1" applyAlignment="1">
      <alignment horizontal="center" vertical="center"/>
    </xf>
    <xf numFmtId="0" fontId="12" fillId="9" borderId="27" xfId="53" applyFill="1" applyBorder="1" applyAlignment="1">
      <alignment horizontal="center" vertical="center" wrapText="1"/>
    </xf>
    <xf numFmtId="0" fontId="12" fillId="9" borderId="23" xfId="53" applyFill="1" applyBorder="1" applyAlignment="1">
      <alignment horizontal="center" vertical="center" wrapText="1"/>
    </xf>
    <xf numFmtId="0" fontId="12" fillId="9" borderId="26" xfId="53" applyFill="1" applyBorder="1" applyAlignment="1">
      <alignment horizontal="center" vertical="center" wrapText="1"/>
    </xf>
    <xf numFmtId="0" fontId="12" fillId="9" borderId="20" xfId="53" applyFill="1" applyBorder="1" applyAlignment="1">
      <alignment horizontal="center" vertical="center" wrapText="1"/>
    </xf>
    <xf numFmtId="0" fontId="12" fillId="9" borderId="24" xfId="53" applyFill="1" applyBorder="1" applyAlignment="1">
      <alignment horizontal="center" vertical="center" wrapText="1"/>
    </xf>
    <xf numFmtId="0" fontId="12" fillId="9" borderId="22" xfId="53" applyFill="1" applyBorder="1" applyAlignment="1">
      <alignment horizontal="center" vertical="center" wrapText="1"/>
    </xf>
    <xf numFmtId="0" fontId="12" fillId="9" borderId="14" xfId="53" applyFill="1" applyBorder="1" applyAlignment="1">
      <alignment horizontal="center" vertical="center" wrapText="1"/>
    </xf>
    <xf numFmtId="0" fontId="12" fillId="9" borderId="15" xfId="53" applyFill="1" applyBorder="1" applyAlignment="1">
      <alignment horizontal="center" vertical="center" wrapText="1"/>
    </xf>
    <xf numFmtId="0" fontId="12" fillId="9" borderId="18" xfId="53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0" fontId="0" fillId="7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49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0" fillId="0" borderId="58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20" fontId="1" fillId="33" borderId="14" xfId="0" applyNumberFormat="1" applyFont="1" applyFill="1" applyBorder="1" applyAlignment="1">
      <alignment horizontal="center" vertical="center"/>
    </xf>
    <xf numFmtId="0" fontId="12" fillId="40" borderId="14" xfId="53" applyFill="1" applyBorder="1" applyAlignment="1">
      <alignment horizontal="center" vertical="center" wrapText="1"/>
    </xf>
    <xf numFmtId="0" fontId="12" fillId="40" borderId="15" xfId="53" applyFill="1" applyBorder="1" applyAlignment="1">
      <alignment horizontal="center" vertical="center" wrapText="1"/>
    </xf>
    <xf numFmtId="0" fontId="12" fillId="40" borderId="18" xfId="53" applyFill="1" applyBorder="1" applyAlignment="1">
      <alignment horizontal="center" vertical="center" wrapText="1"/>
    </xf>
    <xf numFmtId="0" fontId="12" fillId="36" borderId="27" xfId="53" applyFill="1" applyBorder="1" applyAlignment="1">
      <alignment horizontal="center" vertical="center" wrapText="1"/>
    </xf>
    <xf numFmtId="0" fontId="12" fillId="36" borderId="23" xfId="53" applyFill="1" applyBorder="1" applyAlignment="1">
      <alignment horizontal="center" vertical="center"/>
    </xf>
    <xf numFmtId="0" fontId="12" fillId="36" borderId="26" xfId="53" applyFill="1" applyBorder="1" applyAlignment="1">
      <alignment horizontal="center" vertical="center"/>
    </xf>
    <xf numFmtId="0" fontId="12" fillId="36" borderId="20" xfId="53" applyFill="1" applyBorder="1" applyAlignment="1">
      <alignment horizontal="center" vertical="center"/>
    </xf>
    <xf numFmtId="0" fontId="12" fillId="36" borderId="24" xfId="53" applyFill="1" applyBorder="1" applyAlignment="1">
      <alignment horizontal="center" vertical="center"/>
    </xf>
    <xf numFmtId="0" fontId="12" fillId="36" borderId="22" xfId="53" applyFill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12" fillId="12" borderId="15" xfId="53" applyFill="1" applyBorder="1" applyAlignment="1">
      <alignment horizontal="center" vertical="center"/>
    </xf>
    <xf numFmtId="0" fontId="12" fillId="12" borderId="18" xfId="53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2" fillId="34" borderId="49" xfId="53" applyFill="1" applyBorder="1" applyAlignment="1">
      <alignment horizontal="center" vertical="center" wrapText="1"/>
    </xf>
    <xf numFmtId="0" fontId="12" fillId="34" borderId="54" xfId="53" applyFill="1" applyBorder="1" applyAlignment="1">
      <alignment horizontal="center" vertical="center"/>
    </xf>
    <xf numFmtId="0" fontId="12" fillId="34" borderId="55" xfId="53" applyFill="1" applyBorder="1" applyAlignment="1">
      <alignment horizontal="center" vertical="center"/>
    </xf>
    <xf numFmtId="0" fontId="12" fillId="34" borderId="57" xfId="53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0" fontId="1" fillId="33" borderId="14" xfId="57" applyNumberFormat="1" applyFont="1" applyFill="1" applyBorder="1" applyAlignment="1" quotePrefix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3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1" fillId="12" borderId="39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/>
    </xf>
    <xf numFmtId="20" fontId="1" fillId="0" borderId="16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20" fontId="1" fillId="0" borderId="15" xfId="0" applyNumberFormat="1" applyFont="1" applyBorder="1" applyAlignment="1" quotePrefix="1">
      <alignment horizontal="center"/>
    </xf>
    <xf numFmtId="20" fontId="1" fillId="0" borderId="16" xfId="0" applyNumberFormat="1" applyFont="1" applyBorder="1" applyAlignment="1" quotePrefix="1">
      <alignment horizontal="center"/>
    </xf>
    <xf numFmtId="20" fontId="1" fillId="0" borderId="39" xfId="0" applyNumberFormat="1" applyFont="1" applyBorder="1" applyAlignment="1" quotePrefix="1">
      <alignment horizontal="center"/>
    </xf>
    <xf numFmtId="20" fontId="1" fillId="0" borderId="18" xfId="0" applyNumberFormat="1" applyFont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1" fillId="33" borderId="15" xfId="0" applyFont="1" applyFill="1" applyBorder="1" applyAlignment="1" quotePrefix="1">
      <alignment horizontal="center"/>
    </xf>
    <xf numFmtId="0" fontId="1" fillId="33" borderId="18" xfId="0" applyFont="1" applyFill="1" applyBorder="1" applyAlignment="1" quotePrefix="1">
      <alignment horizontal="center"/>
    </xf>
    <xf numFmtId="20" fontId="1" fillId="33" borderId="14" xfId="0" applyNumberFormat="1" applyFont="1" applyFill="1" applyBorder="1" applyAlignment="1" quotePrefix="1">
      <alignment horizontal="center"/>
    </xf>
    <xf numFmtId="20" fontId="1" fillId="33" borderId="18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 quotePrefix="1">
      <alignment horizontal="center"/>
    </xf>
    <xf numFmtId="0" fontId="1" fillId="0" borderId="15" xfId="0" applyFont="1" applyFill="1" applyBorder="1" applyAlignment="1" quotePrefix="1">
      <alignment horizontal="center"/>
    </xf>
    <xf numFmtId="20" fontId="1" fillId="0" borderId="29" xfId="0" applyNumberFormat="1" applyFont="1" applyBorder="1" applyAlignment="1" quotePrefix="1">
      <alignment horizontal="center"/>
    </xf>
    <xf numFmtId="20" fontId="1" fillId="0" borderId="33" xfId="0" applyNumberFormat="1" applyFont="1" applyBorder="1" applyAlignment="1" quotePrefix="1">
      <alignment horizontal="center"/>
    </xf>
    <xf numFmtId="0" fontId="1" fillId="39" borderId="45" xfId="0" applyFont="1" applyFill="1" applyBorder="1" applyAlignment="1">
      <alignment horizontal="center"/>
    </xf>
    <xf numFmtId="0" fontId="1" fillId="39" borderId="48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 vertical="center"/>
    </xf>
    <xf numFmtId="0" fontId="1" fillId="37" borderId="48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20" fontId="1" fillId="0" borderId="14" xfId="0" applyNumberFormat="1" applyFont="1" applyBorder="1" applyAlignment="1" quotePrefix="1">
      <alignment horizontal="center"/>
    </xf>
    <xf numFmtId="0" fontId="1" fillId="35" borderId="39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20" fontId="1" fillId="0" borderId="29" xfId="0" applyNumberFormat="1" applyFont="1" applyBorder="1" applyAlignment="1" quotePrefix="1">
      <alignment horizontal="center" vertical="top"/>
    </xf>
    <xf numFmtId="20" fontId="1" fillId="0" borderId="24" xfId="0" applyNumberFormat="1" applyFont="1" applyBorder="1" applyAlignment="1" quotePrefix="1">
      <alignment horizontal="center" vertical="top"/>
    </xf>
    <xf numFmtId="0" fontId="1" fillId="42" borderId="37" xfId="57" applyFont="1" applyFill="1" applyBorder="1" applyAlignment="1">
      <alignment horizontal="left" vertical="center" wrapText="1"/>
      <protection/>
    </xf>
    <xf numFmtId="0" fontId="1" fillId="42" borderId="11" xfId="57" applyFont="1" applyFill="1" applyBorder="1" applyAlignment="1">
      <alignment horizontal="left" vertical="center" wrapText="1"/>
      <protection/>
    </xf>
    <xf numFmtId="0" fontId="1" fillId="42" borderId="69" xfId="57" applyFont="1" applyFill="1" applyBorder="1" applyAlignment="1">
      <alignment horizontal="left" vertical="center" wrapText="1"/>
      <protection/>
    </xf>
    <xf numFmtId="0" fontId="1" fillId="42" borderId="55" xfId="57" applyFont="1" applyFill="1" applyBorder="1" applyAlignment="1">
      <alignment horizontal="left" vertical="center" wrapText="1"/>
      <protection/>
    </xf>
    <xf numFmtId="0" fontId="1" fillId="42" borderId="56" xfId="57" applyFont="1" applyFill="1" applyBorder="1" applyAlignment="1">
      <alignment horizontal="left" vertical="center" wrapText="1"/>
      <protection/>
    </xf>
    <xf numFmtId="0" fontId="1" fillId="42" borderId="70" xfId="57" applyFont="1" applyFill="1" applyBorder="1" applyAlignment="1">
      <alignment horizontal="left" vertical="center" wrapText="1"/>
      <protection/>
    </xf>
    <xf numFmtId="0" fontId="1" fillId="42" borderId="28" xfId="57" applyFont="1" applyFill="1" applyBorder="1" applyAlignment="1">
      <alignment horizontal="left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" fillId="42" borderId="49" xfId="57" applyFont="1" applyFill="1" applyBorder="1" applyAlignment="1">
      <alignment horizontal="left" vertical="center" wrapText="1"/>
      <protection/>
    </xf>
    <xf numFmtId="0" fontId="1" fillId="42" borderId="53" xfId="57" applyFont="1" applyFill="1" applyBorder="1" applyAlignment="1">
      <alignment horizontal="left" vertical="center" wrapText="1"/>
      <protection/>
    </xf>
    <xf numFmtId="0" fontId="1" fillId="42" borderId="54" xfId="57" applyFont="1" applyFill="1" applyBorder="1" applyAlignment="1">
      <alignment horizontal="left" vertical="center" wrapText="1"/>
      <protection/>
    </xf>
    <xf numFmtId="20" fontId="1" fillId="34" borderId="14" xfId="0" applyNumberFormat="1" applyFont="1" applyFill="1" applyBorder="1" applyAlignment="1">
      <alignment horizontal="center" vertical="center" wrapText="1"/>
    </xf>
    <xf numFmtId="20" fontId="1" fillId="34" borderId="18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0" fontId="1" fillId="40" borderId="39" xfId="0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center" vertical="center"/>
    </xf>
    <xf numFmtId="0" fontId="1" fillId="41" borderId="39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/>
    </xf>
    <xf numFmtId="0" fontId="1" fillId="42" borderId="42" xfId="57" applyFont="1" applyFill="1" applyBorder="1" applyAlignment="1">
      <alignment horizontal="center" vertical="center" wrapText="1"/>
      <protection/>
    </xf>
    <xf numFmtId="0" fontId="1" fillId="42" borderId="46" xfId="57" applyFont="1" applyFill="1" applyBorder="1" applyAlignment="1">
      <alignment horizontal="center" vertical="center" wrapText="1"/>
      <protection/>
    </xf>
    <xf numFmtId="0" fontId="1" fillId="42" borderId="62" xfId="57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20" fontId="1" fillId="0" borderId="27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41" borderId="14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20" fontId="1" fillId="33" borderId="14" xfId="57" applyNumberFormat="1" applyFont="1" applyFill="1" applyBorder="1" applyAlignment="1">
      <alignment horizontal="center" vertical="center" wrapText="1"/>
      <protection/>
    </xf>
    <xf numFmtId="20" fontId="1" fillId="33" borderId="18" xfId="57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42" borderId="40" xfId="57" applyFont="1" applyFill="1" applyBorder="1" applyAlignment="1">
      <alignment horizontal="left" vertical="center" wrapText="1"/>
      <protection/>
    </xf>
    <xf numFmtId="0" fontId="1" fillId="42" borderId="25" xfId="57" applyFont="1" applyFill="1" applyBorder="1" applyAlignment="1">
      <alignment horizontal="left" vertical="center" wrapText="1"/>
      <protection/>
    </xf>
    <xf numFmtId="0" fontId="1" fillId="42" borderId="72" xfId="57" applyFont="1" applyFill="1" applyBorder="1" applyAlignment="1">
      <alignment horizontal="left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20" fontId="1" fillId="33" borderId="14" xfId="57" applyNumberFormat="1" applyFont="1" applyFill="1" applyBorder="1" applyAlignment="1">
      <alignment horizontal="center" vertical="center"/>
      <protection/>
    </xf>
    <xf numFmtId="20" fontId="1" fillId="33" borderId="18" xfId="57" applyNumberFormat="1" applyFont="1" applyFill="1" applyBorder="1" applyAlignment="1">
      <alignment horizontal="center" vertical="center"/>
      <protection/>
    </xf>
    <xf numFmtId="0" fontId="1" fillId="37" borderId="3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15" borderId="17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15" borderId="34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9" borderId="39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0" fontId="1" fillId="41" borderId="17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1" fillId="41" borderId="34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39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49" fontId="0" fillId="0" borderId="15" xfId="0" applyNumberFormat="1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58" xfId="0" applyFont="1" applyFill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4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0" fontId="10" fillId="35" borderId="49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10" fillId="42" borderId="2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8" fillId="0" borderId="73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8" fillId="0" borderId="61" xfId="0" applyFont="1" applyBorder="1" applyAlignment="1">
      <alignment vertical="top" wrapText="1"/>
    </xf>
    <xf numFmtId="0" fontId="1" fillId="34" borderId="49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1" fillId="36" borderId="49" xfId="0" applyFont="1" applyFill="1" applyBorder="1" applyAlignment="1">
      <alignment horizontal="left" vertical="center"/>
    </xf>
    <xf numFmtId="0" fontId="1" fillId="36" borderId="54" xfId="0" applyFont="1" applyFill="1" applyBorder="1" applyAlignment="1">
      <alignment horizontal="left" vertical="center"/>
    </xf>
    <xf numFmtId="0" fontId="1" fillId="36" borderId="37" xfId="0" applyFont="1" applyFill="1" applyBorder="1" applyAlignment="1">
      <alignment horizontal="left" vertical="center"/>
    </xf>
    <xf numFmtId="0" fontId="1" fillId="36" borderId="58" xfId="0" applyFont="1" applyFill="1" applyBorder="1" applyAlignment="1">
      <alignment horizontal="left" vertical="center"/>
    </xf>
    <xf numFmtId="0" fontId="1" fillId="36" borderId="37" xfId="0" applyFont="1" applyFill="1" applyBorder="1" applyAlignment="1">
      <alignment horizontal="left"/>
    </xf>
    <xf numFmtId="0" fontId="1" fillId="36" borderId="58" xfId="0" applyFont="1" applyFill="1" applyBorder="1" applyAlignment="1">
      <alignment horizontal="left"/>
    </xf>
    <xf numFmtId="0" fontId="1" fillId="36" borderId="28" xfId="0" applyFont="1" applyFill="1" applyBorder="1" applyAlignment="1">
      <alignment horizontal="left" vertical="center"/>
    </xf>
    <xf numFmtId="0" fontId="0" fillId="36" borderId="71" xfId="0" applyFont="1" applyFill="1" applyBorder="1" applyAlignment="1">
      <alignment horizontal="left" vertical="center"/>
    </xf>
    <xf numFmtId="0" fontId="1" fillId="36" borderId="55" xfId="0" applyFont="1" applyFill="1" applyBorder="1" applyAlignment="1">
      <alignment horizontal="left"/>
    </xf>
    <xf numFmtId="0" fontId="1" fillId="36" borderId="57" xfId="0" applyFont="1" applyFill="1" applyBorder="1" applyAlignment="1">
      <alignment horizontal="left"/>
    </xf>
    <xf numFmtId="0" fontId="1" fillId="38" borderId="55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1" fillId="9" borderId="55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left" vertical="center"/>
    </xf>
    <xf numFmtId="0" fontId="1" fillId="36" borderId="57" xfId="0" applyFont="1" applyFill="1" applyBorder="1" applyAlignment="1">
      <alignment horizontal="left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71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1" fillId="9" borderId="37" xfId="0" applyFont="1" applyFill="1" applyBorder="1" applyAlignment="1">
      <alignment horizontal="center"/>
    </xf>
    <xf numFmtId="0" fontId="10" fillId="38" borderId="49" xfId="0" applyFont="1" applyFill="1" applyBorder="1" applyAlignment="1">
      <alignment horizontal="center"/>
    </xf>
    <xf numFmtId="0" fontId="11" fillId="0" borderId="54" xfId="0" applyFont="1" applyBorder="1" applyAlignment="1">
      <alignment/>
    </xf>
    <xf numFmtId="0" fontId="10" fillId="9" borderId="4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59" xfId="0" applyBorder="1" applyAlignment="1">
      <alignment/>
    </xf>
    <xf numFmtId="0" fontId="12" fillId="39" borderId="14" xfId="53" applyFill="1" applyBorder="1" applyAlignment="1" applyProtection="1">
      <alignment horizontal="center" vertical="center" wrapText="1"/>
      <protection locked="0"/>
    </xf>
    <xf numFmtId="0" fontId="12" fillId="39" borderId="15" xfId="53" applyFill="1" applyBorder="1" applyAlignment="1" applyProtection="1">
      <alignment horizontal="center" vertical="center" wrapText="1"/>
      <protection locked="0"/>
    </xf>
    <xf numFmtId="0" fontId="12" fillId="39" borderId="18" xfId="53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K6" sqref="K6:K10"/>
    </sheetView>
  </sheetViews>
  <sheetFormatPr defaultColWidth="8.8515625" defaultRowHeight="12.75"/>
  <cols>
    <col min="1" max="1" width="6.28125" style="40" customWidth="1"/>
    <col min="2" max="2" width="14.28125" style="0" customWidth="1"/>
    <col min="3" max="3" width="6.28125" style="40" customWidth="1"/>
    <col min="4" max="5" width="23.140625" style="0" customWidth="1"/>
    <col min="6" max="6" width="6.28125" style="40" customWidth="1"/>
    <col min="7" max="9" width="15.7109375" style="0" customWidth="1"/>
    <col min="10" max="10" width="5.7109375" style="40" customWidth="1"/>
    <col min="11" max="13" width="15.7109375" style="0" customWidth="1"/>
    <col min="14" max="14" width="5.8515625" style="40" customWidth="1"/>
    <col min="15" max="17" width="15.7109375" style="0" customWidth="1"/>
  </cols>
  <sheetData>
    <row r="1" spans="1:17" ht="16.5" customHeight="1">
      <c r="A1" s="624" t="s">
        <v>190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</row>
    <row r="2" spans="1:17" ht="13.5" thickBot="1">
      <c r="A2" s="626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</row>
    <row r="3" spans="1:17" ht="13.5" thickBot="1">
      <c r="A3" s="19" t="s">
        <v>0</v>
      </c>
      <c r="B3" s="10" t="s">
        <v>16</v>
      </c>
      <c r="C3" s="9" t="s">
        <v>0</v>
      </c>
      <c r="D3" s="628" t="s">
        <v>17</v>
      </c>
      <c r="E3" s="629"/>
      <c r="F3" s="9" t="s">
        <v>0</v>
      </c>
      <c r="G3" s="630" t="s">
        <v>18</v>
      </c>
      <c r="H3" s="631"/>
      <c r="I3" s="632"/>
      <c r="J3" s="10" t="s">
        <v>0</v>
      </c>
      <c r="K3" s="630" t="s">
        <v>19</v>
      </c>
      <c r="L3" s="631"/>
      <c r="M3" s="632"/>
      <c r="N3" s="10" t="s">
        <v>0</v>
      </c>
      <c r="O3" s="630" t="s">
        <v>20</v>
      </c>
      <c r="P3" s="631"/>
      <c r="Q3" s="632"/>
    </row>
    <row r="4" spans="1:17" ht="12.75" customHeight="1">
      <c r="A4" s="21"/>
      <c r="C4" s="24"/>
      <c r="D4" s="608" t="s">
        <v>595</v>
      </c>
      <c r="E4" s="609"/>
      <c r="F4" s="234">
        <v>0.375</v>
      </c>
      <c r="G4" s="573" t="s">
        <v>596</v>
      </c>
      <c r="H4" s="574"/>
      <c r="I4" s="574"/>
      <c r="J4" s="29">
        <v>0.375</v>
      </c>
      <c r="K4" s="600" t="s">
        <v>604</v>
      </c>
      <c r="L4" s="601"/>
      <c r="M4" s="633"/>
      <c r="N4" s="221">
        <v>0.375</v>
      </c>
      <c r="O4" s="600" t="s">
        <v>608</v>
      </c>
      <c r="P4" s="601"/>
      <c r="Q4" s="602"/>
    </row>
    <row r="5" spans="1:17" ht="13.5" thickBot="1">
      <c r="A5" s="197"/>
      <c r="B5" s="197"/>
      <c r="C5" s="242">
        <v>0.375</v>
      </c>
      <c r="D5" s="606" t="s">
        <v>578</v>
      </c>
      <c r="E5" s="607"/>
      <c r="F5" s="235"/>
      <c r="G5" s="575"/>
      <c r="H5" s="576"/>
      <c r="I5" s="576"/>
      <c r="J5" s="222"/>
      <c r="K5" s="603"/>
      <c r="L5" s="604"/>
      <c r="M5" s="604"/>
      <c r="N5" s="222"/>
      <c r="O5" s="603"/>
      <c r="P5" s="604"/>
      <c r="Q5" s="605"/>
    </row>
    <row r="6" spans="1:17" ht="12.75">
      <c r="A6" s="197"/>
      <c r="B6" s="198"/>
      <c r="C6" s="239">
        <v>0.37847222222222227</v>
      </c>
      <c r="D6" s="561" t="s">
        <v>635</v>
      </c>
      <c r="E6" s="562"/>
      <c r="F6" s="255">
        <v>0.3958333333333333</v>
      </c>
      <c r="G6" s="611" t="s">
        <v>597</v>
      </c>
      <c r="H6" s="538" t="s">
        <v>598</v>
      </c>
      <c r="I6" s="539"/>
      <c r="J6" s="248">
        <v>0.3958333333333333</v>
      </c>
      <c r="K6" s="878" t="s">
        <v>636</v>
      </c>
      <c r="L6" s="529" t="s">
        <v>605</v>
      </c>
      <c r="M6" s="530"/>
      <c r="N6" s="268">
        <v>0.3958333333333333</v>
      </c>
      <c r="O6" s="577" t="s">
        <v>609</v>
      </c>
      <c r="P6" s="578"/>
      <c r="Q6" s="549" t="s">
        <v>610</v>
      </c>
    </row>
    <row r="7" spans="1:17" ht="12.75">
      <c r="A7" s="197"/>
      <c r="B7" s="198"/>
      <c r="C7" s="215">
        <v>0.3888888888888889</v>
      </c>
      <c r="D7" s="660" t="s">
        <v>579</v>
      </c>
      <c r="E7" s="661"/>
      <c r="F7" s="255">
        <v>0.40625</v>
      </c>
      <c r="G7" s="612"/>
      <c r="H7" s="540"/>
      <c r="I7" s="541"/>
      <c r="J7" s="248">
        <v>0.40625</v>
      </c>
      <c r="K7" s="879"/>
      <c r="L7" s="531"/>
      <c r="M7" s="532"/>
      <c r="N7" s="227">
        <v>0.40625</v>
      </c>
      <c r="O7" s="579"/>
      <c r="P7" s="580"/>
      <c r="Q7" s="550"/>
    </row>
    <row r="8" spans="1:17" ht="12.75">
      <c r="A8" s="197"/>
      <c r="B8" s="198"/>
      <c r="C8" s="216">
        <v>0.3958333333333333</v>
      </c>
      <c r="D8" s="660" t="s">
        <v>581</v>
      </c>
      <c r="E8" s="661"/>
      <c r="F8" s="255">
        <v>0.4166666666666667</v>
      </c>
      <c r="G8" s="612"/>
      <c r="H8" s="540"/>
      <c r="I8" s="541"/>
      <c r="J8" s="248">
        <v>0.4166666666666667</v>
      </c>
      <c r="K8" s="879"/>
      <c r="L8" s="531"/>
      <c r="M8" s="532"/>
      <c r="N8" s="227">
        <v>0.4166666666666667</v>
      </c>
      <c r="O8" s="579"/>
      <c r="P8" s="580"/>
      <c r="Q8" s="550"/>
    </row>
    <row r="9" spans="1:17" ht="13.5" thickBot="1">
      <c r="A9" s="197"/>
      <c r="B9" s="198"/>
      <c r="C9" s="217">
        <v>0.40277777777777773</v>
      </c>
      <c r="D9" s="660" t="s">
        <v>580</v>
      </c>
      <c r="E9" s="661"/>
      <c r="F9" s="249">
        <v>0.4270833333333333</v>
      </c>
      <c r="G9" s="612"/>
      <c r="H9" s="540"/>
      <c r="I9" s="541"/>
      <c r="J9" s="249">
        <v>0.4270833333333333</v>
      </c>
      <c r="K9" s="879"/>
      <c r="L9" s="531"/>
      <c r="M9" s="532"/>
      <c r="N9" s="223">
        <v>0.4270833333333333</v>
      </c>
      <c r="O9" s="579"/>
      <c r="P9" s="580"/>
      <c r="Q9" s="550"/>
    </row>
    <row r="10" spans="1:17" ht="13.5" customHeight="1" thickBot="1">
      <c r="A10" s="197"/>
      <c r="B10" s="198"/>
      <c r="C10" s="217">
        <v>0.40625</v>
      </c>
      <c r="D10" s="614" t="s">
        <v>591</v>
      </c>
      <c r="E10" s="615"/>
      <c r="F10" s="256">
        <v>0.4375</v>
      </c>
      <c r="G10" s="613"/>
      <c r="H10" s="542"/>
      <c r="I10" s="543"/>
      <c r="J10" s="250">
        <v>0.4375</v>
      </c>
      <c r="K10" s="880"/>
      <c r="L10" s="533"/>
      <c r="M10" s="534"/>
      <c r="N10" s="269">
        <v>0.4375</v>
      </c>
      <c r="O10" s="581"/>
      <c r="P10" s="582"/>
      <c r="Q10" s="551"/>
    </row>
    <row r="11" spans="1:17" ht="12.75">
      <c r="A11" s="197"/>
      <c r="C11" s="218">
        <v>0.4201388888888889</v>
      </c>
      <c r="D11" s="616"/>
      <c r="E11" s="617"/>
      <c r="F11" s="257">
        <v>0.4479166666666667</v>
      </c>
      <c r="G11" s="508" t="s">
        <v>1</v>
      </c>
      <c r="H11" s="509"/>
      <c r="I11" s="510"/>
      <c r="J11" s="231">
        <v>0.4479166666666667</v>
      </c>
      <c r="K11" s="508" t="s">
        <v>1</v>
      </c>
      <c r="L11" s="509"/>
      <c r="M11" s="510"/>
      <c r="N11" s="224">
        <v>0.4479166666666667</v>
      </c>
      <c r="O11" s="639" t="s">
        <v>1</v>
      </c>
      <c r="P11" s="640"/>
      <c r="Q11" s="641"/>
    </row>
    <row r="12" spans="1:17" ht="13.5" thickBot="1">
      <c r="A12" s="197"/>
      <c r="C12" s="217">
        <v>0.43402777777777773</v>
      </c>
      <c r="D12" s="616"/>
      <c r="E12" s="617"/>
      <c r="F12" s="233"/>
      <c r="G12" s="511"/>
      <c r="H12" s="512"/>
      <c r="I12" s="513"/>
      <c r="J12" s="232"/>
      <c r="K12" s="511"/>
      <c r="L12" s="512"/>
      <c r="M12" s="513"/>
      <c r="N12" s="225"/>
      <c r="O12" s="642"/>
      <c r="P12" s="643"/>
      <c r="Q12" s="641"/>
    </row>
    <row r="13" spans="1:19" ht="12.75">
      <c r="A13" s="197"/>
      <c r="C13" s="240">
        <v>0.4479166666666667</v>
      </c>
      <c r="D13" s="594" t="s">
        <v>1</v>
      </c>
      <c r="E13" s="596"/>
      <c r="F13" s="251">
        <v>0.46875</v>
      </c>
      <c r="G13" s="611" t="s">
        <v>599</v>
      </c>
      <c r="H13" s="570" t="s">
        <v>600</v>
      </c>
      <c r="I13" s="567" t="s">
        <v>601</v>
      </c>
      <c r="J13" s="267">
        <v>0.46875</v>
      </c>
      <c r="K13" s="535" t="s">
        <v>589</v>
      </c>
      <c r="L13" s="517" t="s">
        <v>606</v>
      </c>
      <c r="M13" s="544" t="s">
        <v>607</v>
      </c>
      <c r="N13" s="268">
        <v>0.46875</v>
      </c>
      <c r="O13" s="570" t="s">
        <v>611</v>
      </c>
      <c r="P13" s="583" t="s">
        <v>612</v>
      </c>
      <c r="Q13" s="549" t="s">
        <v>610</v>
      </c>
      <c r="S13" s="199"/>
    </row>
    <row r="14" spans="1:17" ht="13.5" thickBot="1">
      <c r="A14" s="197"/>
      <c r="C14" s="241"/>
      <c r="D14" s="597"/>
      <c r="E14" s="599"/>
      <c r="F14" s="255">
        <v>0.4791666666666667</v>
      </c>
      <c r="G14" s="612"/>
      <c r="H14" s="571"/>
      <c r="I14" s="568"/>
      <c r="J14" s="223">
        <v>0.4791666666666667</v>
      </c>
      <c r="K14" s="536"/>
      <c r="L14" s="518"/>
      <c r="M14" s="545"/>
      <c r="N14" s="227">
        <v>0.4791666666666667</v>
      </c>
      <c r="O14" s="571"/>
      <c r="P14" s="584"/>
      <c r="Q14" s="550"/>
    </row>
    <row r="15" spans="1:17" ht="12.75">
      <c r="A15" s="197"/>
      <c r="C15" s="219">
        <v>0.46875</v>
      </c>
      <c r="D15" s="614" t="s">
        <v>591</v>
      </c>
      <c r="E15" s="615"/>
      <c r="F15" s="246">
        <v>0.4895833333333333</v>
      </c>
      <c r="G15" s="612"/>
      <c r="H15" s="571"/>
      <c r="I15" s="568"/>
      <c r="J15" s="223">
        <v>0.4895833333333333</v>
      </c>
      <c r="K15" s="536"/>
      <c r="L15" s="518"/>
      <c r="M15" s="545"/>
      <c r="N15" s="227">
        <v>0.4895833333333333</v>
      </c>
      <c r="O15" s="571"/>
      <c r="P15" s="584"/>
      <c r="Q15" s="550"/>
    </row>
    <row r="16" spans="1:17" ht="12.75">
      <c r="A16" s="197"/>
      <c r="C16" s="216">
        <v>0.4826388888888889</v>
      </c>
      <c r="D16" s="616"/>
      <c r="E16" s="617"/>
      <c r="F16" s="246">
        <v>0.5</v>
      </c>
      <c r="G16" s="612"/>
      <c r="H16" s="571"/>
      <c r="I16" s="568"/>
      <c r="J16" s="223">
        <v>0.5</v>
      </c>
      <c r="K16" s="536"/>
      <c r="L16" s="518"/>
      <c r="M16" s="545"/>
      <c r="N16" s="223">
        <v>0.5</v>
      </c>
      <c r="O16" s="571"/>
      <c r="P16" s="584"/>
      <c r="Q16" s="550"/>
    </row>
    <row r="17" spans="1:17" ht="12.75">
      <c r="A17" s="197"/>
      <c r="C17" s="217">
        <v>0.49652777777777773</v>
      </c>
      <c r="D17" s="616"/>
      <c r="E17" s="617"/>
      <c r="F17" s="246">
        <v>0.5104166666666666</v>
      </c>
      <c r="G17" s="612"/>
      <c r="H17" s="571"/>
      <c r="I17" s="568"/>
      <c r="J17" s="223">
        <v>0.5104166666666666</v>
      </c>
      <c r="K17" s="536"/>
      <c r="L17" s="518"/>
      <c r="M17" s="545"/>
      <c r="N17" s="227">
        <v>0.5104166666666666</v>
      </c>
      <c r="O17" s="571"/>
      <c r="P17" s="584"/>
      <c r="Q17" s="550"/>
    </row>
    <row r="18" spans="1:17" ht="12.75">
      <c r="A18" s="197"/>
      <c r="C18" s="217">
        <v>0.5104166666666666</v>
      </c>
      <c r="D18" s="616"/>
      <c r="E18" s="617"/>
      <c r="F18" s="246">
        <v>0.5208333333333334</v>
      </c>
      <c r="G18" s="612"/>
      <c r="H18" s="571"/>
      <c r="I18" s="568"/>
      <c r="J18" s="223">
        <v>0.5208333333333334</v>
      </c>
      <c r="K18" s="536"/>
      <c r="L18" s="518"/>
      <c r="M18" s="545"/>
      <c r="N18" s="227">
        <v>0.5208333333333334</v>
      </c>
      <c r="O18" s="571"/>
      <c r="P18" s="584"/>
      <c r="Q18" s="550"/>
    </row>
    <row r="19" spans="1:17" ht="13.5" thickBot="1">
      <c r="A19" s="197"/>
      <c r="C19" s="217">
        <v>0.5243055555555556</v>
      </c>
      <c r="D19" s="618"/>
      <c r="E19" s="619"/>
      <c r="F19" s="247">
        <v>0.53125</v>
      </c>
      <c r="G19" s="613"/>
      <c r="H19" s="572"/>
      <c r="I19" s="569"/>
      <c r="J19" s="228">
        <v>0.53125</v>
      </c>
      <c r="K19" s="537"/>
      <c r="L19" s="519"/>
      <c r="M19" s="546"/>
      <c r="N19" s="269">
        <v>0.53125</v>
      </c>
      <c r="O19" s="572"/>
      <c r="P19" s="585"/>
      <c r="Q19" s="551"/>
    </row>
    <row r="20" spans="1:18" ht="12.75">
      <c r="A20" s="197"/>
      <c r="C20" s="265" t="s">
        <v>6</v>
      </c>
      <c r="D20" s="120"/>
      <c r="E20" s="200"/>
      <c r="F20" s="224">
        <v>0.5416666666666666</v>
      </c>
      <c r="G20" s="126"/>
      <c r="H20" s="17"/>
      <c r="I20" s="127"/>
      <c r="J20" s="226">
        <v>0.5416666666666666</v>
      </c>
      <c r="K20" s="201"/>
      <c r="L20" s="202"/>
      <c r="M20" s="186"/>
      <c r="N20" s="224">
        <v>0.5416666666666666</v>
      </c>
      <c r="O20" s="126"/>
      <c r="P20" s="17"/>
      <c r="Q20" s="127"/>
      <c r="R20" s="199"/>
    </row>
    <row r="21" spans="1:18" ht="12.75">
      <c r="A21" s="197"/>
      <c r="C21" s="264"/>
      <c r="D21" s="514" t="s">
        <v>2</v>
      </c>
      <c r="E21" s="516"/>
      <c r="F21" s="226"/>
      <c r="G21" s="514" t="s">
        <v>3</v>
      </c>
      <c r="H21" s="515"/>
      <c r="I21" s="516"/>
      <c r="J21" s="226"/>
      <c r="K21" s="514" t="s">
        <v>3</v>
      </c>
      <c r="L21" s="515"/>
      <c r="M21" s="516"/>
      <c r="N21" s="238"/>
      <c r="O21" s="514" t="s">
        <v>3</v>
      </c>
      <c r="P21" s="515"/>
      <c r="Q21" s="516"/>
      <c r="R21" s="199"/>
    </row>
    <row r="22" spans="1:18" ht="12.75">
      <c r="A22" s="197"/>
      <c r="C22" s="264"/>
      <c r="D22" s="203"/>
      <c r="E22" s="204"/>
      <c r="F22" s="226"/>
      <c r="G22" s="128"/>
      <c r="H22" s="2"/>
      <c r="I22" s="205"/>
      <c r="J22" s="226"/>
      <c r="K22" s="206"/>
      <c r="L22" s="190"/>
      <c r="M22" s="207"/>
      <c r="N22" s="238"/>
      <c r="O22" s="128"/>
      <c r="P22" s="2"/>
      <c r="Q22" s="205"/>
      <c r="R22" s="199"/>
    </row>
    <row r="23" spans="1:17" ht="13.5" thickBot="1">
      <c r="A23" s="197"/>
      <c r="C23" s="264"/>
      <c r="D23" s="203"/>
      <c r="E23" s="204"/>
      <c r="F23" s="226"/>
      <c r="G23" s="128"/>
      <c r="H23" s="2"/>
      <c r="I23" s="205"/>
      <c r="J23" s="225"/>
      <c r="K23" s="187"/>
      <c r="L23" s="188"/>
      <c r="M23" s="189"/>
      <c r="N23" s="226"/>
      <c r="O23" s="128"/>
      <c r="P23" s="2"/>
      <c r="Q23" s="205"/>
    </row>
    <row r="24" spans="1:18" ht="13.5" customHeight="1" thickBot="1">
      <c r="A24" s="197"/>
      <c r="C24" s="266"/>
      <c r="D24" s="208"/>
      <c r="E24" s="209"/>
      <c r="F24" s="225"/>
      <c r="G24" s="210"/>
      <c r="H24" s="211"/>
      <c r="I24" s="211"/>
      <c r="J24" s="271">
        <v>0.59375</v>
      </c>
      <c r="K24" s="523" t="s">
        <v>199</v>
      </c>
      <c r="L24" s="524"/>
      <c r="M24" s="620" t="s">
        <v>616</v>
      </c>
      <c r="N24" s="233"/>
      <c r="O24" s="210"/>
      <c r="P24" s="211"/>
      <c r="Q24" s="212"/>
      <c r="R24" s="199"/>
    </row>
    <row r="25" spans="1:18" ht="12.75" customHeight="1">
      <c r="A25" s="197"/>
      <c r="C25" s="259" t="s">
        <v>7</v>
      </c>
      <c r="D25" s="644" t="s">
        <v>592</v>
      </c>
      <c r="E25" s="645"/>
      <c r="F25" s="234">
        <v>0.59375</v>
      </c>
      <c r="G25" s="573" t="s">
        <v>602</v>
      </c>
      <c r="H25" s="574"/>
      <c r="I25" s="574"/>
      <c r="J25" s="239"/>
      <c r="K25" s="525"/>
      <c r="L25" s="526"/>
      <c r="M25" s="621"/>
      <c r="N25" s="234">
        <v>0.59375</v>
      </c>
      <c r="O25" s="600" t="s">
        <v>613</v>
      </c>
      <c r="P25" s="601"/>
      <c r="Q25" s="602"/>
      <c r="R25" s="199"/>
    </row>
    <row r="26" spans="1:17" ht="13.5" thickBot="1">
      <c r="A26" s="197"/>
      <c r="C26" s="260"/>
      <c r="D26" s="646"/>
      <c r="E26" s="647"/>
      <c r="F26" s="235"/>
      <c r="G26" s="575"/>
      <c r="H26" s="576"/>
      <c r="I26" s="576"/>
      <c r="J26" s="220"/>
      <c r="K26" s="525"/>
      <c r="L26" s="526"/>
      <c r="M26" s="621"/>
      <c r="N26" s="235"/>
      <c r="O26" s="603"/>
      <c r="P26" s="604"/>
      <c r="Q26" s="605"/>
    </row>
    <row r="27" spans="1:17" ht="12.75">
      <c r="A27" s="197"/>
      <c r="C27" s="253">
        <v>0.6145833333333334</v>
      </c>
      <c r="D27" s="520" t="s">
        <v>594</v>
      </c>
      <c r="E27" s="567" t="s">
        <v>593</v>
      </c>
      <c r="F27" s="268">
        <v>0.6145833333333334</v>
      </c>
      <c r="G27" s="535" t="s">
        <v>603</v>
      </c>
      <c r="H27" s="538" t="s">
        <v>598</v>
      </c>
      <c r="I27" s="539"/>
      <c r="J27" s="220"/>
      <c r="K27" s="525"/>
      <c r="L27" s="526"/>
      <c r="M27" s="621"/>
      <c r="N27" s="248">
        <v>0.6145833333333334</v>
      </c>
      <c r="O27" s="517" t="s">
        <v>614</v>
      </c>
      <c r="P27" s="538" t="s">
        <v>615</v>
      </c>
      <c r="Q27" s="539"/>
    </row>
    <row r="28" spans="1:18" ht="12.75">
      <c r="A28" s="197"/>
      <c r="B28" s="198"/>
      <c r="C28" s="254">
        <v>0.625</v>
      </c>
      <c r="D28" s="521"/>
      <c r="E28" s="634"/>
      <c r="F28" s="227">
        <v>0.625</v>
      </c>
      <c r="G28" s="536"/>
      <c r="H28" s="540"/>
      <c r="I28" s="541"/>
      <c r="J28" s="220"/>
      <c r="K28" s="525"/>
      <c r="L28" s="526"/>
      <c r="M28" s="621"/>
      <c r="N28" s="248">
        <v>0.625</v>
      </c>
      <c r="O28" s="518"/>
      <c r="P28" s="540"/>
      <c r="Q28" s="541"/>
      <c r="R28" s="199"/>
    </row>
    <row r="29" spans="1:17" ht="12.75">
      <c r="A29" s="197"/>
      <c r="B29" s="198"/>
      <c r="C29" s="258">
        <v>0.6354166666666666</v>
      </c>
      <c r="D29" s="521"/>
      <c r="E29" s="634"/>
      <c r="F29" s="227">
        <v>0.6354166666666666</v>
      </c>
      <c r="G29" s="536"/>
      <c r="H29" s="540"/>
      <c r="I29" s="541"/>
      <c r="J29" s="220"/>
      <c r="K29" s="525"/>
      <c r="L29" s="526"/>
      <c r="M29" s="621"/>
      <c r="N29" s="248">
        <v>0.6354166666666666</v>
      </c>
      <c r="O29" s="518"/>
      <c r="P29" s="540"/>
      <c r="Q29" s="541"/>
    </row>
    <row r="30" spans="1:19" ht="13.5" thickBot="1">
      <c r="A30" s="197"/>
      <c r="B30" s="198"/>
      <c r="C30" s="252">
        <v>0.6458333333333334</v>
      </c>
      <c r="D30" s="522"/>
      <c r="E30" s="635"/>
      <c r="F30" s="228">
        <v>0.6458333333333334</v>
      </c>
      <c r="G30" s="537"/>
      <c r="H30" s="542"/>
      <c r="I30" s="543"/>
      <c r="J30" s="220"/>
      <c r="K30" s="525"/>
      <c r="L30" s="526"/>
      <c r="M30" s="621"/>
      <c r="N30" s="249">
        <v>0.6458333333333334</v>
      </c>
      <c r="O30" s="519"/>
      <c r="P30" s="542"/>
      <c r="Q30" s="543"/>
      <c r="R30" s="199"/>
      <c r="S30" s="199"/>
    </row>
    <row r="31" spans="1:19" ht="12.75">
      <c r="A31" s="197"/>
      <c r="B31" s="198"/>
      <c r="C31" s="240">
        <v>0.65625</v>
      </c>
      <c r="D31" s="594" t="s">
        <v>15</v>
      </c>
      <c r="E31" s="596"/>
      <c r="F31" s="240">
        <v>0.65625</v>
      </c>
      <c r="G31" s="594" t="s">
        <v>15</v>
      </c>
      <c r="H31" s="595"/>
      <c r="I31" s="596"/>
      <c r="J31" s="239"/>
      <c r="K31" s="525"/>
      <c r="L31" s="526"/>
      <c r="M31" s="621"/>
      <c r="N31" s="270">
        <v>0.65625</v>
      </c>
      <c r="O31" s="594" t="s">
        <v>1</v>
      </c>
      <c r="P31" s="595"/>
      <c r="Q31" s="596"/>
      <c r="S31" s="199"/>
    </row>
    <row r="32" spans="1:17" ht="13.5" thickBot="1">
      <c r="A32" s="197"/>
      <c r="B32" s="198"/>
      <c r="C32" s="262"/>
      <c r="D32" s="597"/>
      <c r="E32" s="599"/>
      <c r="F32" s="241"/>
      <c r="G32" s="597"/>
      <c r="H32" s="598"/>
      <c r="I32" s="599"/>
      <c r="J32" s="239">
        <v>0.7291666666666666</v>
      </c>
      <c r="K32" s="527"/>
      <c r="L32" s="528"/>
      <c r="M32" s="621"/>
      <c r="N32" s="243"/>
      <c r="O32" s="597"/>
      <c r="P32" s="598"/>
      <c r="Q32" s="599"/>
    </row>
    <row r="33" spans="1:17" ht="13.5" customHeight="1" thickBot="1">
      <c r="A33" s="197"/>
      <c r="B33" s="213"/>
      <c r="C33" s="263">
        <v>0.6770833333333334</v>
      </c>
      <c r="D33" s="535" t="s">
        <v>589</v>
      </c>
      <c r="E33" s="549" t="s">
        <v>590</v>
      </c>
      <c r="F33" s="268">
        <v>0.6770833333333334</v>
      </c>
      <c r="G33" s="552" t="s">
        <v>24</v>
      </c>
      <c r="H33" s="553"/>
      <c r="I33" s="554"/>
      <c r="J33" s="220"/>
      <c r="K33" s="654"/>
      <c r="L33" s="655"/>
      <c r="M33" s="622"/>
      <c r="N33" s="255">
        <v>0.6770833333333334</v>
      </c>
      <c r="O33" s="517" t="s">
        <v>614</v>
      </c>
      <c r="P33" s="538" t="s">
        <v>615</v>
      </c>
      <c r="Q33" s="539"/>
    </row>
    <row r="34" spans="1:17" ht="12.75" customHeight="1">
      <c r="A34" s="588" t="s">
        <v>501</v>
      </c>
      <c r="B34" s="508" t="s">
        <v>500</v>
      </c>
      <c r="C34" s="216">
        <v>0.6875</v>
      </c>
      <c r="D34" s="536"/>
      <c r="E34" s="550"/>
      <c r="F34" s="227">
        <v>0.6875</v>
      </c>
      <c r="G34" s="555"/>
      <c r="H34" s="556"/>
      <c r="I34" s="557"/>
      <c r="J34" s="220"/>
      <c r="K34" s="525"/>
      <c r="L34" s="656"/>
      <c r="M34" s="622"/>
      <c r="N34" s="255">
        <v>0.6875</v>
      </c>
      <c r="O34" s="518"/>
      <c r="P34" s="540"/>
      <c r="Q34" s="541"/>
    </row>
    <row r="35" spans="1:17" ht="13.5" customHeight="1">
      <c r="A35" s="589"/>
      <c r="B35" s="514"/>
      <c r="C35" s="216">
        <v>0.6979166666666666</v>
      </c>
      <c r="D35" s="536"/>
      <c r="E35" s="550"/>
      <c r="F35" s="227">
        <v>0.6979166666666666</v>
      </c>
      <c r="G35" s="555"/>
      <c r="H35" s="556"/>
      <c r="I35" s="557"/>
      <c r="J35" s="220"/>
      <c r="K35" s="525"/>
      <c r="L35" s="656"/>
      <c r="M35" s="622"/>
      <c r="N35" s="256">
        <v>0.6979166666666666</v>
      </c>
      <c r="O35" s="518"/>
      <c r="P35" s="540"/>
      <c r="Q35" s="541"/>
    </row>
    <row r="36" spans="1:17" ht="13.5" thickBot="1">
      <c r="A36" s="590"/>
      <c r="B36" s="547"/>
      <c r="C36" s="217">
        <v>0.7083333333333334</v>
      </c>
      <c r="D36" s="536"/>
      <c r="E36" s="550"/>
      <c r="F36" s="229">
        <v>0.7083333333333334</v>
      </c>
      <c r="G36" s="555"/>
      <c r="H36" s="556"/>
      <c r="I36" s="557"/>
      <c r="J36" s="220"/>
      <c r="K36" s="525"/>
      <c r="L36" s="656"/>
      <c r="M36" s="622"/>
      <c r="N36" s="256">
        <v>0.7083333333333334</v>
      </c>
      <c r="O36" s="519"/>
      <c r="P36" s="542"/>
      <c r="Q36" s="543"/>
    </row>
    <row r="37" spans="1:17" ht="12.75">
      <c r="A37" s="590"/>
      <c r="B37" s="547"/>
      <c r="C37" s="217">
        <v>0.71875</v>
      </c>
      <c r="D37" s="536"/>
      <c r="E37" s="550"/>
      <c r="F37" s="223">
        <v>0.71875</v>
      </c>
      <c r="G37" s="555"/>
      <c r="H37" s="556"/>
      <c r="I37" s="557"/>
      <c r="J37" s="220"/>
      <c r="K37" s="525"/>
      <c r="L37" s="656"/>
      <c r="M37" s="622"/>
      <c r="N37" s="236"/>
      <c r="O37" s="337"/>
      <c r="P37" s="1"/>
      <c r="Q37" s="338"/>
    </row>
    <row r="38" spans="1:17" ht="12.75">
      <c r="A38" s="590"/>
      <c r="B38" s="547"/>
      <c r="C38" s="217">
        <v>0.7291666666666666</v>
      </c>
      <c r="D38" s="536"/>
      <c r="E38" s="550"/>
      <c r="F38" s="223">
        <v>0.7291666666666666</v>
      </c>
      <c r="G38" s="555"/>
      <c r="H38" s="556"/>
      <c r="I38" s="557"/>
      <c r="J38" s="220"/>
      <c r="K38" s="525"/>
      <c r="L38" s="656"/>
      <c r="M38" s="622"/>
      <c r="N38" s="236"/>
      <c r="O38" s="337"/>
      <c r="P38" s="1"/>
      <c r="Q38" s="338"/>
    </row>
    <row r="39" spans="1:17" ht="13.5" thickBot="1">
      <c r="A39" s="590"/>
      <c r="B39" s="547"/>
      <c r="C39" s="274">
        <v>0.7395833333333334</v>
      </c>
      <c r="D39" s="536"/>
      <c r="E39" s="551"/>
      <c r="F39" s="228">
        <v>0.7395833333333334</v>
      </c>
      <c r="G39" s="558"/>
      <c r="H39" s="559"/>
      <c r="I39" s="560"/>
      <c r="J39" s="220"/>
      <c r="K39" s="525"/>
      <c r="L39" s="656"/>
      <c r="M39" s="622"/>
      <c r="N39" s="230"/>
      <c r="O39" s="337"/>
      <c r="P39" s="1"/>
      <c r="Q39" s="338"/>
    </row>
    <row r="40" spans="1:17" ht="13.5" thickBot="1">
      <c r="A40" s="590"/>
      <c r="B40" s="547"/>
      <c r="C40" s="261">
        <v>0.75</v>
      </c>
      <c r="D40" s="537"/>
      <c r="F40" s="651">
        <v>0.75</v>
      </c>
      <c r="G40" s="563" t="s">
        <v>621</v>
      </c>
      <c r="H40" s="648"/>
      <c r="I40" s="524"/>
      <c r="J40" s="220"/>
      <c r="K40" s="525"/>
      <c r="L40" s="656"/>
      <c r="M40" s="622"/>
      <c r="N40" s="237"/>
      <c r="O40" s="337"/>
      <c r="P40" s="1"/>
      <c r="Q40" s="338"/>
    </row>
    <row r="41" spans="1:17" ht="12.75">
      <c r="A41" s="590"/>
      <c r="B41" s="547"/>
      <c r="C41" s="244">
        <v>0.7916666666666666</v>
      </c>
      <c r="D41" s="563" t="s">
        <v>587</v>
      </c>
      <c r="E41" s="564"/>
      <c r="F41" s="652"/>
      <c r="G41" s="525"/>
      <c r="H41" s="649"/>
      <c r="I41" s="526"/>
      <c r="J41" s="220"/>
      <c r="K41" s="525"/>
      <c r="L41" s="656"/>
      <c r="M41" s="622"/>
      <c r="N41" s="270">
        <v>0.7916666666666666</v>
      </c>
      <c r="O41" s="594" t="s">
        <v>188</v>
      </c>
      <c r="P41" s="595"/>
      <c r="Q41" s="596"/>
    </row>
    <row r="42" spans="1:17" ht="13.5" thickBot="1">
      <c r="A42" s="591"/>
      <c r="B42" s="548"/>
      <c r="C42" s="245"/>
      <c r="D42" s="565"/>
      <c r="E42" s="566"/>
      <c r="F42" s="653"/>
      <c r="G42" s="527"/>
      <c r="H42" s="650"/>
      <c r="I42" s="528"/>
      <c r="J42" s="220"/>
      <c r="K42" s="525"/>
      <c r="L42" s="656"/>
      <c r="M42" s="622"/>
      <c r="N42" s="243"/>
      <c r="O42" s="597"/>
      <c r="P42" s="598"/>
      <c r="Q42" s="599"/>
    </row>
    <row r="43" spans="1:17" ht="14.25" customHeight="1" thickBot="1">
      <c r="A43" s="610">
        <v>0.8333333333333334</v>
      </c>
      <c r="B43" s="586"/>
      <c r="C43"/>
      <c r="F43"/>
      <c r="J43" s="272">
        <v>0.9583333333333334</v>
      </c>
      <c r="K43" s="527"/>
      <c r="L43" s="657"/>
      <c r="M43" s="623"/>
      <c r="N43" s="273">
        <v>0.8333333333333334</v>
      </c>
      <c r="O43" s="636" t="s">
        <v>189</v>
      </c>
      <c r="P43" s="637"/>
      <c r="Q43" s="638"/>
    </row>
    <row r="44" spans="1:15" ht="0.75" customHeight="1">
      <c r="A44" s="587"/>
      <c r="B44" s="587"/>
      <c r="C44"/>
      <c r="F44"/>
      <c r="I44" t="s">
        <v>8</v>
      </c>
      <c r="J44" s="214"/>
      <c r="N44" s="214"/>
      <c r="O44" t="s">
        <v>4</v>
      </c>
    </row>
    <row r="45" spans="1:18" ht="13.5" thickBot="1">
      <c r="A45" s="83"/>
      <c r="B45" s="83"/>
      <c r="C45"/>
      <c r="F45"/>
      <c r="J45" s="41"/>
      <c r="K45" s="70"/>
      <c r="L45" s="70"/>
      <c r="M45" s="70"/>
      <c r="N45" s="41"/>
      <c r="O45" s="70"/>
      <c r="P45" s="70"/>
      <c r="Q45" s="71"/>
      <c r="R45" s="72"/>
    </row>
    <row r="46" spans="1:18" ht="12.75">
      <c r="A46"/>
      <c r="C46"/>
      <c r="E46" s="40"/>
      <c r="F46"/>
      <c r="J46" s="41"/>
      <c r="K46" s="70"/>
      <c r="L46" s="70"/>
      <c r="M46" s="70"/>
      <c r="N46" s="41"/>
      <c r="O46" s="70"/>
      <c r="P46" s="70"/>
      <c r="Q46" s="71"/>
      <c r="R46" s="72"/>
    </row>
    <row r="47" spans="1:18" ht="12.75">
      <c r="A47"/>
      <c r="C47" s="69"/>
      <c r="D47" s="70"/>
      <c r="E47" s="70"/>
      <c r="H47" s="73"/>
      <c r="I47" s="70"/>
      <c r="J47" s="41"/>
      <c r="K47" s="70"/>
      <c r="L47" s="70"/>
      <c r="M47" s="70"/>
      <c r="N47" s="41"/>
      <c r="O47" s="70"/>
      <c r="P47" s="70"/>
      <c r="Q47" s="70"/>
      <c r="R47" s="72"/>
    </row>
    <row r="48" spans="1:18" ht="12.75">
      <c r="A48" s="161" t="s">
        <v>22</v>
      </c>
      <c r="B48" s="162"/>
      <c r="C48" s="69"/>
      <c r="F48" s="183" t="s">
        <v>12</v>
      </c>
      <c r="G48" s="78"/>
      <c r="L48" s="70"/>
      <c r="M48" s="70"/>
      <c r="N48" s="41"/>
      <c r="O48" s="70"/>
      <c r="P48" s="70"/>
      <c r="Q48" s="70"/>
      <c r="R48" s="72"/>
    </row>
    <row r="49" spans="1:17" ht="12.75">
      <c r="A49" s="75" t="s">
        <v>13</v>
      </c>
      <c r="B49" s="75"/>
      <c r="C49" s="69"/>
      <c r="D49" s="70"/>
      <c r="E49" s="70"/>
      <c r="F49" s="658" t="s">
        <v>191</v>
      </c>
      <c r="G49" s="659"/>
      <c r="L49" s="70"/>
      <c r="M49" s="70"/>
      <c r="N49" s="41"/>
      <c r="O49" s="70"/>
      <c r="P49" s="70"/>
      <c r="Q49" s="70"/>
    </row>
    <row r="50" spans="1:8" ht="12.75">
      <c r="A50" s="167" t="s">
        <v>511</v>
      </c>
      <c r="B50" s="76"/>
      <c r="E50" s="70"/>
      <c r="F50" s="87" t="s">
        <v>100</v>
      </c>
      <c r="G50" s="87"/>
      <c r="H50" s="87"/>
    </row>
    <row r="51" spans="1:7" ht="12.75">
      <c r="A51" s="88" t="s">
        <v>193</v>
      </c>
      <c r="B51" s="74"/>
      <c r="C51" s="74"/>
      <c r="D51" s="74"/>
      <c r="E51" s="74"/>
      <c r="F51" s="91" t="s">
        <v>21</v>
      </c>
      <c r="G51" s="91"/>
    </row>
    <row r="52" spans="1:11" ht="12.75">
      <c r="A52" s="89" t="s">
        <v>192</v>
      </c>
      <c r="B52" s="90"/>
      <c r="C52" s="90"/>
      <c r="D52" s="90"/>
      <c r="E52" s="70"/>
      <c r="F52" s="159" t="s">
        <v>194</v>
      </c>
      <c r="G52" s="159"/>
      <c r="H52" s="159"/>
      <c r="I52" s="159"/>
      <c r="J52" s="159"/>
      <c r="K52" s="159"/>
    </row>
    <row r="53" spans="1:11" ht="12.75">
      <c r="A53" s="195" t="s">
        <v>5</v>
      </c>
      <c r="B53" s="77"/>
      <c r="F53" s="592" t="s">
        <v>502</v>
      </c>
      <c r="G53" s="593"/>
      <c r="H53" s="593"/>
      <c r="I53" s="593"/>
      <c r="J53" s="593"/>
      <c r="K53" s="593"/>
    </row>
    <row r="58" ht="12.75">
      <c r="A58" s="41"/>
    </row>
  </sheetData>
  <sheetProtection/>
  <mergeCells count="70">
    <mergeCell ref="F49:G49"/>
    <mergeCell ref="D7:E7"/>
    <mergeCell ref="D9:E9"/>
    <mergeCell ref="D21:E21"/>
    <mergeCell ref="D13:E14"/>
    <mergeCell ref="D31:E32"/>
    <mergeCell ref="D8:E8"/>
    <mergeCell ref="G4:I5"/>
    <mergeCell ref="O43:Q43"/>
    <mergeCell ref="O25:Q26"/>
    <mergeCell ref="G11:I12"/>
    <mergeCell ref="O11:Q12"/>
    <mergeCell ref="D25:E26"/>
    <mergeCell ref="O31:Q32"/>
    <mergeCell ref="G40:I42"/>
    <mergeCell ref="F40:F42"/>
    <mergeCell ref="K33:L43"/>
    <mergeCell ref="O33:O36"/>
    <mergeCell ref="O41:Q42"/>
    <mergeCell ref="A1:Q2"/>
    <mergeCell ref="D3:E3"/>
    <mergeCell ref="G3:I3"/>
    <mergeCell ref="K3:M3"/>
    <mergeCell ref="O3:Q3"/>
    <mergeCell ref="K4:M5"/>
    <mergeCell ref="G6:G10"/>
    <mergeCell ref="E27:E30"/>
    <mergeCell ref="O4:Q5"/>
    <mergeCell ref="D5:E5"/>
    <mergeCell ref="D4:E4"/>
    <mergeCell ref="A43:A44"/>
    <mergeCell ref="G13:G19"/>
    <mergeCell ref="Q6:Q10"/>
    <mergeCell ref="D15:E19"/>
    <mergeCell ref="D10:E12"/>
    <mergeCell ref="M24:M43"/>
    <mergeCell ref="P27:Q30"/>
    <mergeCell ref="P33:Q36"/>
    <mergeCell ref="O6:P10"/>
    <mergeCell ref="P13:P19"/>
    <mergeCell ref="B43:B44"/>
    <mergeCell ref="A34:A42"/>
    <mergeCell ref="F53:K53"/>
    <mergeCell ref="K21:M21"/>
    <mergeCell ref="O21:Q21"/>
    <mergeCell ref="Q13:Q19"/>
    <mergeCell ref="G31:I32"/>
    <mergeCell ref="O27:O30"/>
    <mergeCell ref="D27:D30"/>
    <mergeCell ref="I13:I19"/>
    <mergeCell ref="H13:H19"/>
    <mergeCell ref="O13:O19"/>
    <mergeCell ref="K13:K19"/>
    <mergeCell ref="G25:I26"/>
    <mergeCell ref="B34:B42"/>
    <mergeCell ref="D33:D40"/>
    <mergeCell ref="E33:E39"/>
    <mergeCell ref="G33:I39"/>
    <mergeCell ref="D6:E6"/>
    <mergeCell ref="H6:I10"/>
    <mergeCell ref="D41:E42"/>
    <mergeCell ref="K11:M12"/>
    <mergeCell ref="G21:I21"/>
    <mergeCell ref="L13:L19"/>
    <mergeCell ref="K6:K10"/>
    <mergeCell ref="K24:L32"/>
    <mergeCell ref="L6:M10"/>
    <mergeCell ref="G27:G30"/>
    <mergeCell ref="H27:I30"/>
    <mergeCell ref="M13:M19"/>
  </mergeCells>
  <hyperlinks>
    <hyperlink ref="D10:E12" location="Monday!A1" display="Monday!A1"/>
    <hyperlink ref="D25:E26" location="Monday!A1" display="Monday!A1"/>
    <hyperlink ref="D15:E19" location="Monday!A1" display="Monday!A1"/>
    <hyperlink ref="D27:D30" location="Monday!A1" display="Monday!A1"/>
    <hyperlink ref="D33:D40" location="Monday!A1" display="Monday!A1"/>
    <hyperlink ref="E27:E30" location="Monday!A1" display="Monday!A1"/>
    <hyperlink ref="E33:E39" location="Monday!A1" display="Monday!A1"/>
    <hyperlink ref="G4:I5" location="Tuesday!A1" display="Tuesday!A1"/>
    <hyperlink ref="G6:G10" location="Tuesday!A1" display="Tuesday!A1"/>
    <hyperlink ref="G13:G19" location="Tuesday!A1" display="Tuesday!A1"/>
    <hyperlink ref="G25:I26" location="Tuesday!A1" display="Tuesday!A1"/>
    <hyperlink ref="G27:G30" location="Tuesday!A1" display="Tuesday!A1"/>
    <hyperlink ref="G33:I39" location="Tuesday!A1" display="Tuesday!A1"/>
    <hyperlink ref="H27:I30" location="Tuesday!A1" display="Tuesday!A1"/>
    <hyperlink ref="H6:I10" location="Tuesday!A1" display="Tuesday!A1"/>
    <hyperlink ref="H13:H19" location="Tuesday!A1" display="Tuesday!A1"/>
    <hyperlink ref="I13:I19" location="Tuesday!A1" display="Ranges facilities (Visby)"/>
    <hyperlink ref="K6:K10" location="Wednesday!A1" display="Wednesday!A1"/>
    <hyperlink ref="L6:M10" location="Wednesday!A1" display="Wednesday!A1"/>
    <hyperlink ref="K13:M19" location="Wednesday!A1" display="Wednesday!A1"/>
    <hyperlink ref="O6:Q10" location="Thursday!A1" display="Thursday!A1"/>
    <hyperlink ref="O13:Q19" location="Thursday!A1" display="Thursday!A1"/>
    <hyperlink ref="O27:Q30" location="Thursday!A1" display="Thursday!A1"/>
    <hyperlink ref="O33:Q36" location="Thursday!A1" display="Thursday!A1"/>
  </hyperlinks>
  <printOptions gridLines="1" horizontalCentered="1"/>
  <pageMargins left="0.3937007874015748" right="0.3937007874015748" top="0.7874015748031497" bottom="0.1968503937007874" header="0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9">
      <selection activeCell="D60" sqref="D60"/>
    </sheetView>
  </sheetViews>
  <sheetFormatPr defaultColWidth="9.140625" defaultRowHeight="12.75"/>
  <cols>
    <col min="1" max="1" width="6.57421875" style="0" customWidth="1"/>
    <col min="2" max="2" width="73.421875" style="0" customWidth="1"/>
    <col min="3" max="3" width="12.28125" style="0" bestFit="1" customWidth="1"/>
    <col min="4" max="4" width="12.28125" style="0" customWidth="1"/>
    <col min="5" max="5" width="1.7109375" style="0" customWidth="1"/>
    <col min="6" max="6" width="9.140625" style="0" customWidth="1"/>
    <col min="7" max="7" width="73.140625" style="0" customWidth="1"/>
    <col min="9" max="9" width="9.140625" style="0" customWidth="1"/>
  </cols>
  <sheetData>
    <row r="1" ht="18">
      <c r="A1" s="275" t="s">
        <v>531</v>
      </c>
    </row>
    <row r="2" ht="13.5" thickBot="1"/>
    <row r="3" spans="1:4" ht="13.5" thickBot="1">
      <c r="A3" s="9" t="s">
        <v>0</v>
      </c>
      <c r="B3" s="302" t="s">
        <v>17</v>
      </c>
      <c r="C3" s="10" t="s">
        <v>532</v>
      </c>
      <c r="D3" s="367"/>
    </row>
    <row r="4" spans="1:4" ht="12.75">
      <c r="A4" s="24"/>
      <c r="B4" s="192"/>
      <c r="C4" s="286" t="s">
        <v>586</v>
      </c>
      <c r="D4" s="340"/>
    </row>
    <row r="5" spans="1:4" ht="12.75">
      <c r="A5" s="285">
        <v>0.375</v>
      </c>
      <c r="B5" s="191" t="s">
        <v>578</v>
      </c>
      <c r="C5" s="287" t="s">
        <v>586</v>
      </c>
      <c r="D5" s="367"/>
    </row>
    <row r="6" spans="1:4" ht="12.75">
      <c r="A6" s="285">
        <v>0.37847222222222227</v>
      </c>
      <c r="B6" s="185" t="s">
        <v>14</v>
      </c>
      <c r="C6" s="288" t="s">
        <v>586</v>
      </c>
      <c r="D6" s="340"/>
    </row>
    <row r="7" spans="1:4" ht="12.75">
      <c r="A7" s="23">
        <v>0.3888888888888889</v>
      </c>
      <c r="B7" s="184" t="s">
        <v>579</v>
      </c>
      <c r="C7" s="289" t="s">
        <v>586</v>
      </c>
      <c r="D7" s="340"/>
    </row>
    <row r="8" spans="1:4" ht="12.75">
      <c r="A8" s="24">
        <v>0.3958333333333333</v>
      </c>
      <c r="B8" s="184" t="s">
        <v>581</v>
      </c>
      <c r="C8" s="289" t="s">
        <v>586</v>
      </c>
      <c r="D8" s="340"/>
    </row>
    <row r="9" spans="1:4" ht="12.75">
      <c r="A9" s="25">
        <v>0.40277777777777773</v>
      </c>
      <c r="B9" s="184" t="s">
        <v>580</v>
      </c>
      <c r="C9" s="289" t="s">
        <v>586</v>
      </c>
      <c r="D9" s="340"/>
    </row>
    <row r="10" spans="1:4" ht="12.75">
      <c r="A10" s="671">
        <v>0.40625</v>
      </c>
      <c r="B10" s="276" t="str">
        <f>VLOOKUP(D10,'Titles-authors'!$A:$C,2)</f>
        <v>K. Dannenberg</v>
      </c>
      <c r="C10" s="662" t="s">
        <v>586</v>
      </c>
      <c r="D10" s="368" t="s">
        <v>479</v>
      </c>
    </row>
    <row r="11" spans="1:4" ht="25.5">
      <c r="A11" s="670"/>
      <c r="B11" s="278" t="str">
        <f>VLOOKUP(D10,'Titles-authors'!$A:$C,3)</f>
        <v>National report:  Swedish Space Activities - General overview with a focus on Balloons and Rockets</v>
      </c>
      <c r="C11" s="663"/>
      <c r="D11" s="368"/>
    </row>
    <row r="12" spans="1:4" ht="12.75">
      <c r="A12" s="664">
        <v>0.4201388888888889</v>
      </c>
      <c r="B12" s="281" t="str">
        <f>VLOOKUP(D12,'Titles-authors'!$A:$C,2)</f>
        <v>O.Joop</v>
      </c>
      <c r="C12" s="662" t="s">
        <v>586</v>
      </c>
      <c r="D12" s="368" t="s">
        <v>212</v>
      </c>
    </row>
    <row r="13" spans="1:4" ht="25.5">
      <c r="A13" s="665"/>
      <c r="B13" s="278" t="str">
        <f>VLOOKUP(D12,'Titles-authors'!$A:$C,3)</f>
        <v>National report:  Sounding Rocket and Balloon research activities within the German space programme 2015 - 2017</v>
      </c>
      <c r="C13" s="663"/>
      <c r="D13" s="368"/>
    </row>
    <row r="14" spans="1:4" ht="12.75">
      <c r="A14" s="664">
        <v>0.43402777777777773</v>
      </c>
      <c r="B14" s="281" t="str">
        <f>VLOOKUP(D14,'Titles-authors'!$A:$C,2)</f>
        <v>V.Dubourg</v>
      </c>
      <c r="C14" s="662" t="s">
        <v>586</v>
      </c>
      <c r="D14" s="368" t="s">
        <v>370</v>
      </c>
    </row>
    <row r="15" spans="1:4" ht="13.5" thickBot="1">
      <c r="A15" s="665">
        <v>0.43402777777777773</v>
      </c>
      <c r="B15" s="277" t="str">
        <f>VLOOKUP(D14,'Titles-authors'!$A:$C,3)</f>
        <v>National report: French Balloon activities 2015 -2018</v>
      </c>
      <c r="C15" s="663"/>
      <c r="D15" s="368"/>
    </row>
    <row r="16" spans="1:4" ht="12.75">
      <c r="A16" s="676">
        <v>0.4479166666666667</v>
      </c>
      <c r="B16" s="594" t="s">
        <v>1</v>
      </c>
      <c r="C16" s="586"/>
      <c r="D16" s="339"/>
    </row>
    <row r="17" spans="1:4" ht="13.5" thickBot="1">
      <c r="A17" s="677"/>
      <c r="B17" s="597"/>
      <c r="C17" s="666"/>
      <c r="D17" s="339"/>
    </row>
    <row r="18" spans="1:4" ht="12.75">
      <c r="A18" s="664">
        <v>0.46875</v>
      </c>
      <c r="B18" s="281" t="str">
        <f>VLOOKUP(D18,'Titles-authors'!$A:$C,2)</f>
        <v>P.Brekke</v>
      </c>
      <c r="C18" s="662" t="s">
        <v>586</v>
      </c>
      <c r="D18" s="368" t="s">
        <v>314</v>
      </c>
    </row>
    <row r="19" spans="1:4" ht="12.75">
      <c r="A19" s="665"/>
      <c r="B19" s="278" t="str">
        <f>VLOOKUP(D18,'Titles-authors'!$A:$C,3)</f>
        <v>National report: Norwegian national report - Arctic space research</v>
      </c>
      <c r="C19" s="663" t="e">
        <f>#REF!</f>
        <v>#REF!</v>
      </c>
      <c r="D19" s="368"/>
    </row>
    <row r="20" spans="1:4" ht="12.75">
      <c r="A20" s="664">
        <v>0.4826388888888889</v>
      </c>
      <c r="B20" s="281" t="str">
        <f>VLOOKUP(D20,'Titles-authors'!$A:$C,2)</f>
        <v>M.Egli</v>
      </c>
      <c r="C20" s="662" t="s">
        <v>586</v>
      </c>
      <c r="D20" s="368" t="s">
        <v>533</v>
      </c>
    </row>
    <row r="21" spans="1:4" ht="24.75" customHeight="1">
      <c r="A21" s="665">
        <v>0.4826388888888889</v>
      </c>
      <c r="B21" s="278" t="str">
        <f>VLOOKUP(D20,'Titles-authors'!$A:$C,3)</f>
        <v>National report : Sounding Rocket and Balloon activities and related research in Switzerland 2015-2017</v>
      </c>
      <c r="C21" s="663" t="e">
        <f>#REF!</f>
        <v>#REF!</v>
      </c>
      <c r="D21" s="368"/>
    </row>
    <row r="22" spans="1:4" ht="12.75">
      <c r="A22" s="664">
        <v>0.49652777777777773</v>
      </c>
      <c r="B22" s="281" t="str">
        <f>VLOOKUP(D22,'Titles-authors'!$A:$C,2)</f>
        <v>S.Montminy</v>
      </c>
      <c r="C22" s="662" t="s">
        <v>586</v>
      </c>
      <c r="D22" s="368" t="s">
        <v>228</v>
      </c>
    </row>
    <row r="23" spans="1:4" ht="12.75">
      <c r="A23" s="665"/>
      <c r="B23" s="278" t="str">
        <f>VLOOKUP(D22,'Titles-authors'!$A:$C,3)</f>
        <v>National report: Capability demonstration program in Canada</v>
      </c>
      <c r="C23" s="663"/>
      <c r="D23" s="368"/>
    </row>
    <row r="24" spans="1:4" ht="12.75">
      <c r="A24" s="664">
        <v>0.5104166666666666</v>
      </c>
      <c r="B24" s="281" t="str">
        <f>VLOOKUP(D24,'Titles-authors'!$A:$C,2)</f>
        <v>T.Abe</v>
      </c>
      <c r="C24" s="662" t="s">
        <v>586</v>
      </c>
      <c r="D24" s="368" t="s">
        <v>463</v>
      </c>
    </row>
    <row r="25" spans="1:4" ht="12.75">
      <c r="A25" s="665">
        <v>0.5104166666666666</v>
      </c>
      <c r="B25" s="278" t="str">
        <f>VLOOKUP(D24,'Titles-authors'!$A:$C,3)</f>
        <v>National report: Overview of Japanese Sounding Rocket activity in 2015-2016</v>
      </c>
      <c r="C25" s="663"/>
      <c r="D25" s="368"/>
    </row>
    <row r="26" spans="1:4" ht="12.75">
      <c r="A26" s="664">
        <v>0.5243055555555556</v>
      </c>
      <c r="B26" s="281" t="str">
        <f>VLOOKUP(D26,'Titles-authors'!$A:$C,2)</f>
        <v>D.Gregory/P.Eberspeaker</v>
      </c>
      <c r="C26" s="662" t="s">
        <v>586</v>
      </c>
      <c r="D26" s="368" t="s">
        <v>440</v>
      </c>
    </row>
    <row r="27" spans="1:4" ht="26.25" thickBot="1">
      <c r="A27" s="665">
        <v>0.5243055555555556</v>
      </c>
      <c r="B27" s="278" t="str">
        <f>VLOOKUP(D26,'Titles-authors'!$A:$C,3)</f>
        <v>National report:  National report on the NASA Balloon and Sounding Rocket Programs</v>
      </c>
      <c r="C27" s="663"/>
      <c r="D27" s="368"/>
    </row>
    <row r="28" spans="1:4" ht="12.75">
      <c r="A28" s="673" t="s">
        <v>6</v>
      </c>
      <c r="B28" s="586" t="s">
        <v>2</v>
      </c>
      <c r="C28" s="282"/>
      <c r="D28" s="369"/>
    </row>
    <row r="29" spans="1:4" ht="12.75">
      <c r="A29" s="674"/>
      <c r="B29" s="587"/>
      <c r="C29" s="193"/>
      <c r="D29" s="339"/>
    </row>
    <row r="30" spans="1:4" ht="12.75">
      <c r="A30" s="674"/>
      <c r="B30" s="587"/>
      <c r="C30" s="283"/>
      <c r="D30" s="370"/>
    </row>
    <row r="31" spans="1:4" ht="12.75">
      <c r="A31" s="674"/>
      <c r="B31" s="587"/>
      <c r="C31" s="283"/>
      <c r="D31" s="370"/>
    </row>
    <row r="32" spans="1:4" ht="13.5" thickBot="1">
      <c r="A32" s="675"/>
      <c r="B32" s="666"/>
      <c r="C32" s="284"/>
      <c r="D32" s="370"/>
    </row>
    <row r="33" spans="1:4" ht="12.75" customHeight="1" thickBot="1">
      <c r="A33" s="678" t="s">
        <v>7</v>
      </c>
      <c r="B33" s="279" t="str">
        <f>VLOOKUP(D33,'Titles-authors'!$A:$C,2)</f>
        <v>M.Pearce</v>
      </c>
      <c r="C33" s="686" t="s">
        <v>586</v>
      </c>
      <c r="D33" s="371" t="s">
        <v>25</v>
      </c>
    </row>
    <row r="34" spans="1:8" ht="13.5" thickBot="1">
      <c r="A34" s="679"/>
      <c r="B34" s="280" t="str">
        <f>VLOOKUP(D33,'Titles-authors'!$A:$C,3)</f>
        <v>Keynote lecture:  Shedding new light on the Crab and Cygnus X-1 with POGO+</v>
      </c>
      <c r="C34" s="687"/>
      <c r="D34" s="372"/>
      <c r="F34" s="9" t="s">
        <v>0</v>
      </c>
      <c r="G34" s="302" t="s">
        <v>17</v>
      </c>
      <c r="H34" s="10" t="s">
        <v>532</v>
      </c>
    </row>
    <row r="35" spans="1:9" ht="12.75" customHeight="1">
      <c r="A35" s="680">
        <v>0.6145833333333334</v>
      </c>
      <c r="B35" s="296" t="str">
        <f>VLOOKUP(D35,'Titles-authors'!$A:$C,2)</f>
        <v>R.M. Millan</v>
      </c>
      <c r="C35" s="682" t="s">
        <v>586</v>
      </c>
      <c r="D35" s="373" t="s">
        <v>26</v>
      </c>
      <c r="F35" s="690">
        <v>0.6145833333333334</v>
      </c>
      <c r="G35" s="356" t="str">
        <f>VLOOKUP(I35,'Titles-authors'!$A:$C,2)</f>
        <v>A.Rathsman</v>
      </c>
      <c r="H35" s="693" t="s">
        <v>588</v>
      </c>
      <c r="I35" s="376" t="s">
        <v>148</v>
      </c>
    </row>
    <row r="36" spans="1:9" ht="12.75">
      <c r="A36" s="681"/>
      <c r="B36" s="295" t="str">
        <f>VLOOKUP(D35,'Titles-authors'!$A:$C,3)</f>
        <v>Highlights from the Barrel Balloon experiment</v>
      </c>
      <c r="C36" s="683"/>
      <c r="D36" s="373"/>
      <c r="F36" s="670"/>
      <c r="G36" s="378" t="str">
        <f>VLOOKUP(I35,'Titles-authors'!$A:$C,3)</f>
        <v>Esrange Space Center - Meeting future needs for advanced space services</v>
      </c>
      <c r="H36" s="694"/>
      <c r="I36" s="376"/>
    </row>
    <row r="37" spans="1:9" ht="12.75">
      <c r="A37" s="680">
        <v>0.625</v>
      </c>
      <c r="B37" s="296" t="str">
        <f>VLOOKUP(D37,'Titles-authors'!$A:$C,2)</f>
        <v>J-P Bernard</v>
      </c>
      <c r="C37" s="682" t="s">
        <v>586</v>
      </c>
      <c r="D37" s="373" t="s">
        <v>27</v>
      </c>
      <c r="F37" s="680">
        <v>0.625</v>
      </c>
      <c r="G37" s="293" t="str">
        <f>VLOOKUP(I37,'Titles-authors'!$A:$C,2)</f>
        <v>T.Kristiansen</v>
      </c>
      <c r="H37" s="694" t="s">
        <v>588</v>
      </c>
      <c r="I37" s="376" t="s">
        <v>149</v>
      </c>
    </row>
    <row r="38" spans="1:9" ht="25.5">
      <c r="A38" s="681"/>
      <c r="B38" s="295" t="str">
        <f>VLOOKUP(D37,'Titles-authors'!$A:$C,3)</f>
        <v>In-flight performances and first results of the PILOT experiment</v>
      </c>
      <c r="C38" s="683"/>
      <c r="D38" s="373"/>
      <c r="F38" s="681"/>
      <c r="G38" s="294" t="str">
        <f>VLOOKUP(I37,'Titles-authors'!$A:$C,3)</f>
        <v>Upgrade of Andoyas Space Center's launch base at Svalbard - New opportunities for the space science community</v>
      </c>
      <c r="H38" s="694"/>
      <c r="I38" s="376"/>
    </row>
    <row r="39" spans="1:9" ht="12.75" customHeight="1">
      <c r="A39" s="680">
        <v>0.6354166666666666</v>
      </c>
      <c r="B39" s="296" t="str">
        <f>VLOOKUP(D39,'Titles-authors'!$A:$C,2)</f>
        <v>J. Stahn</v>
      </c>
      <c r="C39" s="682" t="s">
        <v>586</v>
      </c>
      <c r="D39" s="373" t="s">
        <v>32</v>
      </c>
      <c r="F39" s="680">
        <v>0.6354166666666666</v>
      </c>
      <c r="G39" s="293" t="str">
        <f>VLOOKUP(I39,'Titles-authors'!$A:$C,2)</f>
        <v>R.Kirchhartz</v>
      </c>
      <c r="H39" s="694" t="s">
        <v>588</v>
      </c>
      <c r="I39" s="376" t="s">
        <v>161</v>
      </c>
    </row>
    <row r="40" spans="1:9" ht="12.75">
      <c r="A40" s="681"/>
      <c r="B40" s="295" t="str">
        <f>VLOOKUP(D39,'Titles-authors'!$A:$C,3)</f>
        <v>CPT-Scope : Compact particle radiation monitor technology demonstration aboard BEXUS20</v>
      </c>
      <c r="C40" s="683"/>
      <c r="D40" s="373"/>
      <c r="F40" s="681"/>
      <c r="G40" s="291" t="str">
        <f>VLOOKUP(I39,'Titles-authors'!$A:$C,3)</f>
        <v>MORABA activities in retrospect</v>
      </c>
      <c r="H40" s="694"/>
      <c r="I40" s="376"/>
    </row>
    <row r="41" spans="1:9" ht="12.75" customHeight="1">
      <c r="A41" s="680">
        <v>0.6458333333333334</v>
      </c>
      <c r="B41" s="296">
        <f>VLOOKUP(D41,'Titles-authors'!$A:$C,2)</f>
        <v>0</v>
      </c>
      <c r="C41" s="682" t="s">
        <v>586</v>
      </c>
      <c r="D41" s="373" t="s">
        <v>28</v>
      </c>
      <c r="F41" s="680">
        <v>0.6458333333333334</v>
      </c>
      <c r="G41" s="194" t="str">
        <f>VLOOKUP(I41,'Titles-authors'!$A:$C,2)</f>
        <v>J.Idivuoma</v>
      </c>
      <c r="H41" s="694" t="s">
        <v>588</v>
      </c>
      <c r="I41" s="376" t="s">
        <v>151</v>
      </c>
    </row>
    <row r="42" spans="1:9" ht="13.5" thickBot="1">
      <c r="A42" s="681"/>
      <c r="B42" s="295" t="str">
        <f>VLOOKUP(D41,'Titles-authors'!$A:$C,3)</f>
        <v>withdrawn</v>
      </c>
      <c r="C42" s="683"/>
      <c r="D42" s="373"/>
      <c r="F42" s="681"/>
      <c r="G42" s="292" t="str">
        <f>VLOOKUP(I41,'Titles-authors'!$A:$C,3)</f>
        <v>Andoya Space Center Trajectory and Position System (TPS)</v>
      </c>
      <c r="H42" s="695"/>
      <c r="I42" s="376"/>
    </row>
    <row r="43" spans="1:8" ht="12.75">
      <c r="A43" s="676">
        <v>0.65625</v>
      </c>
      <c r="B43" s="667" t="s">
        <v>541</v>
      </c>
      <c r="C43" s="688"/>
      <c r="D43" s="339"/>
      <c r="F43" s="676">
        <v>0.65625</v>
      </c>
      <c r="G43" s="667" t="s">
        <v>541</v>
      </c>
      <c r="H43" s="688"/>
    </row>
    <row r="44" spans="1:8" ht="13.5" thickBot="1">
      <c r="A44" s="677"/>
      <c r="B44" s="668"/>
      <c r="C44" s="689"/>
      <c r="D44" s="339"/>
      <c r="F44" s="677"/>
      <c r="G44" s="668"/>
      <c r="H44" s="689"/>
    </row>
    <row r="45" spans="1:9" ht="12.75">
      <c r="A45" s="690">
        <v>0.6770833333333334</v>
      </c>
      <c r="B45" s="297" t="str">
        <f>VLOOKUP(D45,'Titles-authors'!$A:$C,2)</f>
        <v>F-J. Lübken</v>
      </c>
      <c r="C45" s="684" t="s">
        <v>588</v>
      </c>
      <c r="D45" s="375" t="s">
        <v>39</v>
      </c>
      <c r="F45" s="690">
        <v>0.6770833333333334</v>
      </c>
      <c r="G45" s="196" t="str">
        <f>VLOOKUP(I45,'Titles-authors'!$A:$C,2)</f>
        <v>S.Nonaka</v>
      </c>
      <c r="H45" s="691" t="s">
        <v>586</v>
      </c>
      <c r="I45" s="377" t="s">
        <v>152</v>
      </c>
    </row>
    <row r="46" spans="1:9" ht="12.75">
      <c r="A46" s="670"/>
      <c r="B46" s="298" t="str">
        <f>VLOOKUP(D45,'Titles-authors'!$A:$C,3)</f>
        <v>Mesopause jumps:  Observations and explanations</v>
      </c>
      <c r="C46" s="685"/>
      <c r="D46" s="374"/>
      <c r="F46" s="670"/>
      <c r="G46" s="300" t="str">
        <f>VLOOKUP(I45,'Titles-authors'!$A:$C,3)</f>
        <v>Technical demonstrations and the next step for reusable Sounding rocket</v>
      </c>
      <c r="H46" s="692"/>
      <c r="I46" s="377"/>
    </row>
    <row r="47" spans="1:9" ht="12.75">
      <c r="A47" s="671">
        <v>0.6875</v>
      </c>
      <c r="B47" s="297" t="str">
        <f>VLOOKUP(D47,'Titles-authors'!$A:$C,2)</f>
        <v>B.Strelnikov</v>
      </c>
      <c r="C47" s="684" t="s">
        <v>588</v>
      </c>
      <c r="D47" s="375" t="s">
        <v>40</v>
      </c>
      <c r="F47" s="671">
        <v>0.6875</v>
      </c>
      <c r="G47" s="301" t="str">
        <f>VLOOKUP(I47,'Titles-authors'!$A:$C,2)</f>
        <v>O.Drescher</v>
      </c>
      <c r="H47" s="691" t="s">
        <v>586</v>
      </c>
      <c r="I47" s="377" t="s">
        <v>153</v>
      </c>
    </row>
    <row r="48" spans="1:9" ht="25.5">
      <c r="A48" s="670"/>
      <c r="B48" s="298" t="str">
        <f>VLOOKUP(D47,'Titles-authors'!$A:$C,3)</f>
        <v>Gravity wave signatures in densities of different species in MLT as measured during the Wadis Sounding Rocket project</v>
      </c>
      <c r="C48" s="685"/>
      <c r="D48" s="374"/>
      <c r="F48" s="670"/>
      <c r="G48" s="300" t="str">
        <f>VLOOKUP(I47,'Titles-authors'!$A:$C,3)</f>
        <v>Cork based thermal protection system for Sounding Rocket applications - Development and flight testing</v>
      </c>
      <c r="H48" s="692"/>
      <c r="I48" s="377"/>
    </row>
    <row r="49" spans="1:9" ht="12.75">
      <c r="A49" s="671">
        <v>0.6979166666666666</v>
      </c>
      <c r="B49" s="297" t="str">
        <f>VLOOKUP(D49,'Titles-authors'!$A:$C,2)</f>
        <v>R.Song</v>
      </c>
      <c r="C49" s="684" t="s">
        <v>588</v>
      </c>
      <c r="D49" s="375" t="s">
        <v>41</v>
      </c>
      <c r="F49" s="671">
        <v>0.6979166666666666</v>
      </c>
      <c r="G49" s="301" t="str">
        <f>VLOOKUP(I49,'Titles-authors'!$A:$C,2)</f>
        <v>O.Verberne</v>
      </c>
      <c r="H49" s="691" t="s">
        <v>586</v>
      </c>
      <c r="I49" s="377" t="s">
        <v>154</v>
      </c>
    </row>
    <row r="50" spans="1:9" ht="25.5">
      <c r="A50" s="670"/>
      <c r="B50" s="298" t="str">
        <f>VLOOKUP(D49,'Titles-authors'!$A:$C,3)</f>
        <v>Test of a remote sensing Michelson-interferometer for temperature measurements in the mesosphere on a REXUS rocket</v>
      </c>
      <c r="C50" s="685"/>
      <c r="D50" s="374"/>
      <c r="F50" s="670"/>
      <c r="G50" s="300" t="str">
        <f>VLOOKUP(I49,'Titles-authors'!$A:$C,3)</f>
        <v>In space with Nammo's hybrid motors: Results and achievements of the Nucleus program</v>
      </c>
      <c r="H50" s="692"/>
      <c r="I50" s="377"/>
    </row>
    <row r="51" spans="1:9" ht="12.75">
      <c r="A51" s="671">
        <v>0.7083333333333334</v>
      </c>
      <c r="B51" s="297" t="str">
        <f>VLOOKUP(D51,'Titles-authors'!$A:$C,2)</f>
        <v>J.Hedin</v>
      </c>
      <c r="C51" s="684" t="s">
        <v>588</v>
      </c>
      <c r="D51" s="375" t="s">
        <v>42</v>
      </c>
      <c r="F51" s="671">
        <v>0.7083333333333334</v>
      </c>
      <c r="G51" s="301" t="str">
        <f>VLOOKUP(I51,'Titles-authors'!$A:$C,2)</f>
        <v>K.W.Naumann</v>
      </c>
      <c r="H51" s="691" t="s">
        <v>586</v>
      </c>
      <c r="I51" s="377" t="s">
        <v>155</v>
      </c>
    </row>
    <row r="52" spans="1:9" ht="25.5">
      <c r="A52" s="670"/>
      <c r="B52" s="298" t="str">
        <f>VLOOKUP(D51,'Titles-authors'!$A:$C,3)</f>
        <v>Atomic oxygen and temperature in the lower themosphere from the O-States Sounding Rocket project</v>
      </c>
      <c r="C52" s="685"/>
      <c r="D52" s="374"/>
      <c r="F52" s="670"/>
      <c r="G52" s="300" t="str">
        <f>VLOOKUP(I51,'Titles-authors'!$A:$C,3)</f>
        <v>A modular Sounding Rocket concept with green, safe and affordable gelled propellant rocket motors</v>
      </c>
      <c r="H52" s="692"/>
      <c r="I52" s="377"/>
    </row>
    <row r="53" spans="1:9" ht="12.75">
      <c r="A53" s="671">
        <v>0.71875</v>
      </c>
      <c r="B53" s="297" t="str">
        <f>VLOOKUP(D53,'Titles-authors'!$A:$C,2)</f>
        <v>J.Studde</v>
      </c>
      <c r="C53" s="684" t="s">
        <v>588</v>
      </c>
      <c r="D53" s="375" t="s">
        <v>44</v>
      </c>
      <c r="F53" s="671">
        <v>0.71875</v>
      </c>
      <c r="G53" s="301" t="str">
        <f>VLOOKUP(I53,'Titles-authors'!$A:$C,2)</f>
        <v>M.Uitendaal</v>
      </c>
      <c r="H53" s="691" t="s">
        <v>586</v>
      </c>
      <c r="I53" s="377" t="s">
        <v>156</v>
      </c>
    </row>
    <row r="54" spans="1:9" ht="12.75">
      <c r="A54" s="670"/>
      <c r="B54" s="298" t="str">
        <f>VLOOKUP(D53,'Titles-authors'!$A:$C,3)</f>
        <v>ROMARA: the ROcket-borne MAss spectrometer for Research in the Atmosphere</v>
      </c>
      <c r="C54" s="685"/>
      <c r="D54" s="374"/>
      <c r="F54" s="670"/>
      <c r="G54" s="300" t="str">
        <f>VLOOKUP(I53,'Titles-authors'!$A:$C,3)</f>
        <v>Recent steps in the T-Minus dart vehicle development</v>
      </c>
      <c r="H54" s="692"/>
      <c r="I54" s="377"/>
    </row>
    <row r="55" spans="1:9" ht="12.75">
      <c r="A55" s="669">
        <v>0.7291666666666666</v>
      </c>
      <c r="B55" s="297" t="str">
        <f>VLOOKUP(D55,'Titles-authors'!$A:$C,2)</f>
        <v>J.Fiedler</v>
      </c>
      <c r="C55" s="684" t="s">
        <v>588</v>
      </c>
      <c r="D55" s="375" t="s">
        <v>45</v>
      </c>
      <c r="F55" s="669">
        <v>0.7291666666666666</v>
      </c>
      <c r="G55" s="301" t="str">
        <f>VLOOKUP(I55,'Titles-authors'!$A:$C,2)</f>
        <v>M.Wittkamp</v>
      </c>
      <c r="H55" s="691" t="s">
        <v>586</v>
      </c>
      <c r="I55" s="377" t="s">
        <v>157</v>
      </c>
    </row>
    <row r="56" spans="1:9" ht="12.75">
      <c r="A56" s="670"/>
      <c r="B56" s="298" t="str">
        <f>VLOOKUP(D55,'Titles-authors'!$A:$C,3)</f>
        <v>Variability of noctilucent clouds as observed by the Alomar RMR-Lidar</v>
      </c>
      <c r="C56" s="685"/>
      <c r="D56" s="374"/>
      <c r="F56" s="670"/>
      <c r="G56" s="300" t="str">
        <f>VLOOKUP(I55,'Titles-authors'!$A:$C,3)</f>
        <v>Ethernet for Sounding Rockets</v>
      </c>
      <c r="H56" s="692"/>
      <c r="I56" s="377"/>
    </row>
    <row r="57" spans="1:9" ht="12.75">
      <c r="A57" s="671">
        <v>0.7395833333333334</v>
      </c>
      <c r="B57" s="297" t="str">
        <f>VLOOKUP(D57,'Titles-authors'!$A:$C,2)</f>
        <v>H. Asmus</v>
      </c>
      <c r="C57" s="684" t="s">
        <v>588</v>
      </c>
      <c r="D57" s="375" t="s">
        <v>528</v>
      </c>
      <c r="F57" s="671">
        <v>0.7395833333333334</v>
      </c>
      <c r="G57" s="301" t="str">
        <f>VLOOKUP(I57,'Titles-authors'!$A:$C,2)</f>
        <v>S. Westerlund</v>
      </c>
      <c r="H57" s="691" t="s">
        <v>586</v>
      </c>
      <c r="I57" s="377" t="s">
        <v>623</v>
      </c>
    </row>
    <row r="58" spans="1:9" ht="25.5">
      <c r="A58" s="670"/>
      <c r="B58" s="298" t="str">
        <f>VLOOKUP(D57,'Titles-authors'!$A:$C,3)</f>
        <v>Charge balance of the night time D-region ionosphere inferred from in-situ measurements during the WADIS-2 Sounding Rocket campaign</v>
      </c>
      <c r="C58" s="685"/>
      <c r="D58" s="374"/>
      <c r="F58" s="670"/>
      <c r="G58" s="300" t="str">
        <f>VLOOKUP(I57,'Titles-authors'!$A:$C,3)</f>
        <v>The development of a rocket motor test facility at Esrange</v>
      </c>
      <c r="H58" s="692"/>
      <c r="I58" s="377"/>
    </row>
    <row r="59" spans="1:9" ht="12.75">
      <c r="A59" s="671">
        <v>0.75</v>
      </c>
      <c r="B59" s="297">
        <f>VLOOKUP(D59,'Titles-authors'!$A:$C,2)</f>
        <v>0</v>
      </c>
      <c r="C59" s="684" t="s">
        <v>588</v>
      </c>
      <c r="D59" s="375" t="s">
        <v>43</v>
      </c>
      <c r="F59" s="696">
        <v>0.7291666666666666</v>
      </c>
      <c r="G59" s="301"/>
      <c r="H59" s="691" t="s">
        <v>586</v>
      </c>
      <c r="I59" s="377" t="s">
        <v>158</v>
      </c>
    </row>
    <row r="60" spans="1:9" ht="13.5" thickBot="1">
      <c r="A60" s="672"/>
      <c r="B60" s="299" t="str">
        <f>VLOOKUP(D59,'Titles-authors'!$A:$C,3)</f>
        <v>withdrawn</v>
      </c>
      <c r="C60" s="685"/>
      <c r="D60" s="374"/>
      <c r="F60" s="697"/>
      <c r="G60" s="507" t="s">
        <v>563</v>
      </c>
      <c r="H60" s="692"/>
      <c r="I60" s="377"/>
    </row>
    <row r="61" spans="1:8" ht="12.75">
      <c r="A61" s="676">
        <v>0.7916666666666666</v>
      </c>
      <c r="B61" s="563" t="s">
        <v>23</v>
      </c>
      <c r="C61" s="586"/>
      <c r="D61" s="339"/>
      <c r="F61" s="676">
        <v>0.7916666666666666</v>
      </c>
      <c r="G61" s="563" t="s">
        <v>23</v>
      </c>
      <c r="H61" s="688"/>
    </row>
    <row r="62" spans="1:8" ht="13.5" thickBot="1">
      <c r="A62" s="677"/>
      <c r="B62" s="565"/>
      <c r="C62" s="666"/>
      <c r="D62" s="339"/>
      <c r="F62" s="677"/>
      <c r="G62" s="565"/>
      <c r="H62" s="689"/>
    </row>
  </sheetData>
  <sheetProtection/>
  <mergeCells count="83">
    <mergeCell ref="F59:F60"/>
    <mergeCell ref="F61:F62"/>
    <mergeCell ref="F47:F48"/>
    <mergeCell ref="F49:F50"/>
    <mergeCell ref="F51:F52"/>
    <mergeCell ref="F53:F54"/>
    <mergeCell ref="F55:F56"/>
    <mergeCell ref="F57:F58"/>
    <mergeCell ref="F35:F36"/>
    <mergeCell ref="F37:F38"/>
    <mergeCell ref="F39:F40"/>
    <mergeCell ref="F41:F42"/>
    <mergeCell ref="F43:F44"/>
    <mergeCell ref="F45:F46"/>
    <mergeCell ref="G61:G62"/>
    <mergeCell ref="H61:H62"/>
    <mergeCell ref="H45:H46"/>
    <mergeCell ref="H35:H36"/>
    <mergeCell ref="H37:H38"/>
    <mergeCell ref="H39:H40"/>
    <mergeCell ref="H41:H42"/>
    <mergeCell ref="H47:H48"/>
    <mergeCell ref="H49:H50"/>
    <mergeCell ref="H51:H52"/>
    <mergeCell ref="G43:G44"/>
    <mergeCell ref="H43:H44"/>
    <mergeCell ref="H53:H54"/>
    <mergeCell ref="H55:H56"/>
    <mergeCell ref="H57:H58"/>
    <mergeCell ref="H59:H60"/>
    <mergeCell ref="C59:C60"/>
    <mergeCell ref="A61:A62"/>
    <mergeCell ref="A51:A52"/>
    <mergeCell ref="A53:A54"/>
    <mergeCell ref="A57:A58"/>
    <mergeCell ref="C53:C54"/>
    <mergeCell ref="C51:C52"/>
    <mergeCell ref="B61:B62"/>
    <mergeCell ref="C61:C62"/>
    <mergeCell ref="C49:C50"/>
    <mergeCell ref="C57:C58"/>
    <mergeCell ref="C37:C38"/>
    <mergeCell ref="C39:C40"/>
    <mergeCell ref="C41:C42"/>
    <mergeCell ref="A43:A44"/>
    <mergeCell ref="A45:A46"/>
    <mergeCell ref="A47:A48"/>
    <mergeCell ref="C47:C48"/>
    <mergeCell ref="C45:C46"/>
    <mergeCell ref="C35:C36"/>
    <mergeCell ref="A37:A38"/>
    <mergeCell ref="A39:A40"/>
    <mergeCell ref="A10:A11"/>
    <mergeCell ref="C10:C11"/>
    <mergeCell ref="C55:C56"/>
    <mergeCell ref="C16:C17"/>
    <mergeCell ref="C33:C34"/>
    <mergeCell ref="C43:C44"/>
    <mergeCell ref="A41:A42"/>
    <mergeCell ref="B43:B44"/>
    <mergeCell ref="A55:A56"/>
    <mergeCell ref="A59:A60"/>
    <mergeCell ref="A28:A32"/>
    <mergeCell ref="A16:A17"/>
    <mergeCell ref="A33:A34"/>
    <mergeCell ref="A35:A36"/>
    <mergeCell ref="A49:A50"/>
    <mergeCell ref="A20:A21"/>
    <mergeCell ref="A24:A25"/>
    <mergeCell ref="C24:C25"/>
    <mergeCell ref="A26:A27"/>
    <mergeCell ref="C26:C27"/>
    <mergeCell ref="B28:B32"/>
    <mergeCell ref="B16:B17"/>
    <mergeCell ref="C20:C21"/>
    <mergeCell ref="A22:A23"/>
    <mergeCell ref="C22:C23"/>
    <mergeCell ref="C12:C13"/>
    <mergeCell ref="A12:A13"/>
    <mergeCell ref="A14:A15"/>
    <mergeCell ref="C14:C15"/>
    <mergeCell ref="A18:A19"/>
    <mergeCell ref="C18:C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8" scale="75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9">
      <selection activeCell="G32" sqref="G32:G36"/>
    </sheetView>
  </sheetViews>
  <sheetFormatPr defaultColWidth="9.140625" defaultRowHeight="12.75"/>
  <cols>
    <col min="1" max="1" width="6.57421875" style="0" customWidth="1"/>
    <col min="2" max="2" width="73.421875" style="0" customWidth="1"/>
    <col min="3" max="4" width="12.28125" style="0" customWidth="1"/>
    <col min="5" max="5" width="1.7109375" style="0" customWidth="1"/>
    <col min="6" max="6" width="6.57421875" style="0" customWidth="1"/>
    <col min="7" max="7" width="73.421875" style="390" customWidth="1"/>
    <col min="8" max="9" width="12.28125" style="0" customWidth="1"/>
    <col min="10" max="10" width="1.7109375" style="0" customWidth="1"/>
    <col min="11" max="11" width="6.57421875" style="0" customWidth="1"/>
    <col min="12" max="12" width="73.421875" style="390" customWidth="1"/>
    <col min="13" max="13" width="12.28125" style="0" customWidth="1"/>
    <col min="14" max="14" width="9.140625" style="0" customWidth="1"/>
  </cols>
  <sheetData>
    <row r="1" spans="1:11" ht="18">
      <c r="A1" s="275" t="s">
        <v>531</v>
      </c>
      <c r="F1" s="275"/>
      <c r="K1" s="275"/>
    </row>
    <row r="2" ht="13.5" thickBot="1"/>
    <row r="3" spans="1:4" ht="13.5" thickBot="1">
      <c r="A3" s="9" t="s">
        <v>0</v>
      </c>
      <c r="B3" s="302" t="s">
        <v>18</v>
      </c>
      <c r="C3" s="10" t="s">
        <v>532</v>
      </c>
      <c r="D3" s="367"/>
    </row>
    <row r="4" spans="1:4" ht="12.75" customHeight="1" thickBot="1">
      <c r="A4" s="29">
        <v>0.375</v>
      </c>
      <c r="B4" s="308" t="str">
        <f>VLOOKUP(D4,'Titles-authors'!$A:$C,2)</f>
        <v>J. Moen</v>
      </c>
      <c r="C4" s="710" t="s">
        <v>586</v>
      </c>
      <c r="D4" s="371" t="s">
        <v>626</v>
      </c>
    </row>
    <row r="5" spans="1:9" ht="26.25" thickBot="1">
      <c r="A5" s="336"/>
      <c r="B5" s="309" t="str">
        <f>VLOOKUP(D4,'Titles-authors'!$A:$C,3)</f>
        <v>Keynote lecture:  The prospect of the grand challenge initiative cusp rocket programme</v>
      </c>
      <c r="C5" s="711"/>
      <c r="D5" s="379"/>
      <c r="F5" s="9" t="s">
        <v>0</v>
      </c>
      <c r="G5" s="391" t="s">
        <v>18</v>
      </c>
      <c r="H5" s="10" t="s">
        <v>532</v>
      </c>
      <c r="I5" s="367"/>
    </row>
    <row r="6" spans="1:9" ht="12.75" customHeight="1">
      <c r="A6" s="319">
        <v>0.3958333333333333</v>
      </c>
      <c r="B6" s="335" t="str">
        <f>VLOOKUP(D6,'Titles-authors'!$A:$C,2)</f>
        <v>K.Blix</v>
      </c>
      <c r="C6" s="735" t="s">
        <v>586</v>
      </c>
      <c r="D6" s="387" t="s">
        <v>48</v>
      </c>
      <c r="F6" s="315">
        <v>0.3958333333333333</v>
      </c>
      <c r="G6" s="349" t="str">
        <f>VLOOKUP(I6,'Titles-authors'!$A:$C,2)</f>
        <v>D.Krause</v>
      </c>
      <c r="H6" s="691" t="s">
        <v>588</v>
      </c>
      <c r="I6" s="377" t="s">
        <v>166</v>
      </c>
    </row>
    <row r="7" spans="1:9" ht="12.75" customHeight="1">
      <c r="A7" s="310"/>
      <c r="B7" s="325" t="str">
        <f>VLOOKUP(D6,'Titles-authors'!$A:$C,3)</f>
        <v>The grand challenge initiative cusp project</v>
      </c>
      <c r="C7" s="715"/>
      <c r="D7" s="380"/>
      <c r="F7" s="310"/>
      <c r="G7" s="389" t="str">
        <f>VLOOKUP(I6,'Titles-authors'!$A:$C,3)</f>
        <v>NASA Sounding Rocket Program and Orbital Sciences Corporation - NSROC</v>
      </c>
      <c r="H7" s="692"/>
      <c r="I7" s="381"/>
    </row>
    <row r="8" spans="1:9" ht="12.75">
      <c r="A8" s="315">
        <v>0.40625</v>
      </c>
      <c r="B8" s="326" t="str">
        <f>VLOOKUP(D8,'Titles-authors'!$A:$C,2)</f>
        <v>C.A.Kletzing</v>
      </c>
      <c r="C8" s="714" t="s">
        <v>586</v>
      </c>
      <c r="D8" s="387" t="s">
        <v>47</v>
      </c>
      <c r="F8" s="315">
        <v>0.40625</v>
      </c>
      <c r="G8" s="351" t="str">
        <f>VLOOKUP(I8,'Titles-authors'!$A:$C,2)</f>
        <v>F.Garcia</v>
      </c>
      <c r="H8" s="691" t="s">
        <v>588</v>
      </c>
      <c r="I8" s="377" t="s">
        <v>492</v>
      </c>
    </row>
    <row r="9" spans="1:9" ht="12.75">
      <c r="A9" s="322"/>
      <c r="B9" s="325" t="str">
        <f>VLOOKUP(D8,'Titles-authors'!$A:$C,3)</f>
        <v>Rocket missions for cusp electrodynamics</v>
      </c>
      <c r="C9" s="715"/>
      <c r="D9" s="380"/>
      <c r="F9" s="310"/>
      <c r="G9" s="389" t="str">
        <f>VLOOKUP(I8,'Titles-authors'!$A:$C,3)</f>
        <v>ARION1: The next European and reusable Sounding Rocket</v>
      </c>
      <c r="H9" s="692"/>
      <c r="I9" s="381"/>
    </row>
    <row r="10" spans="1:9" ht="12.75">
      <c r="A10" s="315">
        <v>0.4166666666666667</v>
      </c>
      <c r="B10" s="326" t="str">
        <f>VLOOKUP(D10,'Titles-authors'!$A:$C,2)</f>
        <v>N.Ivchenko</v>
      </c>
      <c r="C10" s="714" t="s">
        <v>586</v>
      </c>
      <c r="D10" s="387" t="s">
        <v>51</v>
      </c>
      <c r="F10" s="315">
        <v>0.4166666666666667</v>
      </c>
      <c r="G10" s="351" t="str">
        <f>VLOOKUP(I10,'Titles-authors'!$A:$C,2)</f>
        <v>P.Caldas-Pinto</v>
      </c>
      <c r="H10" s="691" t="s">
        <v>588</v>
      </c>
      <c r="I10" s="377" t="s">
        <v>167</v>
      </c>
    </row>
    <row r="11" spans="1:9" ht="25.5">
      <c r="A11" s="322"/>
      <c r="B11" s="325" t="str">
        <f>VLOOKUP(D10,'Titles-authors'!$A:$C,3)</f>
        <v>First results from the SPIDER Sounding Rocket</v>
      </c>
      <c r="C11" s="715"/>
      <c r="D11" s="380"/>
      <c r="F11" s="310"/>
      <c r="G11" s="389" t="str">
        <f>VLOOKUP(I10,'Titles-authors'!$A:$C,3)</f>
        <v>Stage concept for a hovering thermosphere probe vehicle with green, safe and affordable gelled propellant rocket motors</v>
      </c>
      <c r="H11" s="692"/>
      <c r="I11" s="381"/>
    </row>
    <row r="12" spans="1:9" ht="12.75">
      <c r="A12" s="315">
        <v>0.4270833333333333</v>
      </c>
      <c r="B12" s="326" t="str">
        <f>VLOOKUP(D12,'Titles-authors'!$A:$C,2)</f>
        <v>L.Jahan</v>
      </c>
      <c r="C12" s="714" t="s">
        <v>586</v>
      </c>
      <c r="D12" s="387" t="s">
        <v>52</v>
      </c>
      <c r="F12" s="315">
        <v>0.4270833333333333</v>
      </c>
      <c r="G12" s="351" t="str">
        <f>VLOOKUP(I12,'Titles-authors'!$A:$C,2)</f>
        <v>M.Schelim</v>
      </c>
      <c r="H12" s="691" t="s">
        <v>588</v>
      </c>
      <c r="I12" s="377" t="s">
        <v>168</v>
      </c>
    </row>
    <row r="13" spans="1:9" ht="25.5">
      <c r="A13" s="322"/>
      <c r="B13" s="325" t="str">
        <f>VLOOKUP(D12,'Titles-authors'!$A:$C,3)</f>
        <v>A case study for Sounding Rocket based GPS signal reception during active auroral conditions</v>
      </c>
      <c r="C13" s="715"/>
      <c r="D13" s="380"/>
      <c r="F13" s="310"/>
      <c r="G13" s="389" t="str">
        <f>VLOOKUP(I12,'Titles-authors'!$A:$C,3)</f>
        <v>Field validation of a slant range system at Rio Verde campaign</v>
      </c>
      <c r="H13" s="692"/>
      <c r="I13" s="381"/>
    </row>
    <row r="14" spans="1:9" ht="12.75">
      <c r="A14" s="315">
        <v>0.4375</v>
      </c>
      <c r="B14" s="326" t="str">
        <f>VLOOKUP(D14,'Titles-authors'!$A:$C,2)</f>
        <v>G.Giono</v>
      </c>
      <c r="C14" s="714" t="s">
        <v>586</v>
      </c>
      <c r="D14" s="387" t="s">
        <v>53</v>
      </c>
      <c r="F14" s="315">
        <v>0.4375</v>
      </c>
      <c r="G14" s="351" t="str">
        <f>VLOOKUP(I14,'Titles-authors'!$A:$C,2)</f>
        <v>L.Dawei</v>
      </c>
      <c r="H14" s="691" t="s">
        <v>588</v>
      </c>
      <c r="I14" s="377" t="s">
        <v>125</v>
      </c>
    </row>
    <row r="15" spans="1:9" ht="26.25" thickBot="1">
      <c r="A15" s="316"/>
      <c r="B15" s="327" t="str">
        <f>VLOOKUP(D14,'Titles-authors'!$A:$C,3)</f>
        <v>Langmuir probes multi-points measurements of the plasma properties inside an auroral electrojet recorded by the Spider Sounding Rocket</v>
      </c>
      <c r="C15" s="716"/>
      <c r="D15" s="380"/>
      <c r="F15" s="316"/>
      <c r="G15" s="392" t="str">
        <f>VLOOKUP(I14,'Titles-authors'!$A:$C,3)</f>
        <v>Well-extensible and configurable image monitor system onboard Sounding Rocket</v>
      </c>
      <c r="H15" s="748"/>
      <c r="I15" s="381"/>
    </row>
    <row r="16" spans="1:9" ht="13.5" thickBot="1">
      <c r="A16" s="226">
        <v>0.4479166666666667</v>
      </c>
      <c r="B16" s="736" t="s">
        <v>1</v>
      </c>
      <c r="C16" s="667"/>
      <c r="D16" s="339"/>
      <c r="F16" s="226">
        <v>0.4479166666666667</v>
      </c>
      <c r="G16" s="736" t="s">
        <v>1</v>
      </c>
      <c r="H16" s="749"/>
      <c r="I16" s="382"/>
    </row>
    <row r="17" spans="1:13" ht="13.5" thickBot="1">
      <c r="A17" s="225"/>
      <c r="B17" s="737"/>
      <c r="C17" s="668"/>
      <c r="D17" s="339"/>
      <c r="F17" s="226"/>
      <c r="G17" s="737"/>
      <c r="H17" s="750"/>
      <c r="I17" s="382"/>
      <c r="K17" s="9" t="s">
        <v>0</v>
      </c>
      <c r="L17" s="391" t="s">
        <v>18</v>
      </c>
      <c r="M17" s="10" t="s">
        <v>532</v>
      </c>
    </row>
    <row r="18" spans="1:14" ht="13.5" customHeight="1">
      <c r="A18" s="312">
        <v>0.46875</v>
      </c>
      <c r="B18" s="328" t="str">
        <f>VLOOKUP(D18,'Titles-authors'!$A:$C,2)</f>
        <v>J. Moen</v>
      </c>
      <c r="C18" s="735" t="s">
        <v>617</v>
      </c>
      <c r="D18" s="387" t="s">
        <v>49</v>
      </c>
      <c r="F18" s="319">
        <v>0.46875</v>
      </c>
      <c r="G18" s="333" t="str">
        <f>VLOOKUP(I18,'Titles-authors'!$A:$C,2)</f>
        <v>P.Maier</v>
      </c>
      <c r="H18" s="732" t="s">
        <v>588</v>
      </c>
      <c r="I18" s="388" t="s">
        <v>101</v>
      </c>
      <c r="K18" s="319">
        <v>0.46875</v>
      </c>
      <c r="L18" s="303" t="str">
        <f>VLOOKUP(N18,'Titles-authors'!A:C,2)</f>
        <v>K.Nehrman</v>
      </c>
      <c r="M18" s="730" t="s">
        <v>586</v>
      </c>
      <c r="N18" s="303" t="s">
        <v>159</v>
      </c>
    </row>
    <row r="19" spans="1:14" ht="13.5" customHeight="1">
      <c r="A19" s="322"/>
      <c r="B19" s="329" t="str">
        <f>VLOOKUP(D18,'Titles-authors'!$A:$C,3)</f>
        <v>Kelvin Helmholtz and gradient drift instabilities in ionosphere cusp flow channels</v>
      </c>
      <c r="C19" s="715"/>
      <c r="D19" s="380"/>
      <c r="F19" s="310"/>
      <c r="G19" s="334" t="str">
        <f>VLOOKUP(I18,'Titles-authors'!$A:$C,3)</f>
        <v>ORISON, a stratospheric project</v>
      </c>
      <c r="H19" s="718"/>
      <c r="I19" s="383"/>
      <c r="K19" s="310"/>
      <c r="L19" s="341" t="str">
        <f>VLOOKUP(N18,'Titles-authors'!A:C,3)</f>
        <v>The new old process of rocket wind weighting</v>
      </c>
      <c r="M19" s="731"/>
      <c r="N19" s="318"/>
    </row>
    <row r="20" spans="1:14" ht="12.75">
      <c r="A20" s="315">
        <v>0.4791666666666667</v>
      </c>
      <c r="B20" s="328" t="str">
        <f>VLOOKUP(D20,'Titles-authors'!$A:$C,2)</f>
        <v>T.Abe</v>
      </c>
      <c r="C20" s="714" t="s">
        <v>617</v>
      </c>
      <c r="D20" s="387" t="s">
        <v>50</v>
      </c>
      <c r="F20" s="315">
        <v>0.4791666666666667</v>
      </c>
      <c r="G20" s="333" t="str">
        <f>VLOOKUP(I20,'Titles-authors'!$A:$C,2)</f>
        <v>F.Piette /  I.Wagner</v>
      </c>
      <c r="H20" s="717" t="s">
        <v>588</v>
      </c>
      <c r="I20" s="388" t="s">
        <v>576</v>
      </c>
      <c r="K20" s="290">
        <v>0.4791666666666667</v>
      </c>
      <c r="L20" s="358" t="str">
        <f>VLOOKUP(N20,'Titles-authors'!A:C,2)</f>
        <v>J.Idivuoma</v>
      </c>
      <c r="M20" s="733" t="s">
        <v>586</v>
      </c>
      <c r="N20" s="317" t="s">
        <v>160</v>
      </c>
    </row>
    <row r="21" spans="1:14" ht="12.75" customHeight="1">
      <c r="A21" s="322"/>
      <c r="B21" s="329" t="str">
        <f>VLOOKUP(D20,'Titles-authors'!$A:$C,3)</f>
        <v>On the estimation of ion drift velocity from electrostatic probe data obtained during ICI-4 campaign</v>
      </c>
      <c r="C21" s="715"/>
      <c r="D21" s="380"/>
      <c r="F21" s="310"/>
      <c r="G21" s="334" t="str">
        <f>VLOOKUP(I20,'Titles-authors'!$A:$C,3)</f>
        <v>Albedo Measurement using Photodiodes on a High Altitude Balloon</v>
      </c>
      <c r="H21" s="718"/>
      <c r="I21" s="383"/>
      <c r="K21" s="310"/>
      <c r="L21" s="341" t="str">
        <f>VLOOKUP(N20,'Titles-authors'!A:C,3)</f>
        <v>Orientation calculations using 3-axis magnetometer</v>
      </c>
      <c r="M21" s="731"/>
      <c r="N21" s="318"/>
    </row>
    <row r="22" spans="1:14" ht="12.75">
      <c r="A22" s="315">
        <v>0.4895833333333333</v>
      </c>
      <c r="B22" s="328" t="str">
        <f>VLOOKUP(D22,'Titles-authors'!$A:$C,2)</f>
        <v>Y.Kyzyurov</v>
      </c>
      <c r="C22" s="714" t="s">
        <v>617</v>
      </c>
      <c r="D22" s="387" t="s">
        <v>54</v>
      </c>
      <c r="F22" s="315">
        <v>0.4895833333333333</v>
      </c>
      <c r="G22" s="333" t="str">
        <f>VLOOKUP(I22,'Titles-authors'!$A:$C,2)</f>
        <v>V.Dubourg</v>
      </c>
      <c r="H22" s="717" t="s">
        <v>588</v>
      </c>
      <c r="I22" s="388" t="s">
        <v>103</v>
      </c>
      <c r="K22" s="290">
        <v>0.4895833333333333</v>
      </c>
      <c r="L22" s="358" t="str">
        <f>VLOOKUP(N22,'Titles-authors'!A:C,2)</f>
        <v>W.Jung</v>
      </c>
      <c r="M22" s="733" t="s">
        <v>586</v>
      </c>
      <c r="N22" s="317" t="s">
        <v>150</v>
      </c>
    </row>
    <row r="23" spans="1:14" ht="12.75">
      <c r="A23" s="322"/>
      <c r="B23" s="329" t="str">
        <f>VLOOKUP(D22,'Titles-authors'!$A:$C,3)</f>
        <v>Features of sporadic-E layer below the turbopause</v>
      </c>
      <c r="C23" s="715"/>
      <c r="D23" s="380"/>
      <c r="F23" s="310"/>
      <c r="G23" s="334" t="str">
        <f>VLOOKUP(I22,'Titles-authors'!$A:$C,3)</f>
        <v>CNES Super pressure balloons upgrade for Strateole-2 campaign</v>
      </c>
      <c r="H23" s="718"/>
      <c r="I23" s="383"/>
      <c r="K23" s="310"/>
      <c r="L23" s="341" t="str">
        <f>VLOOKUP(N22,'Titles-authors'!A:C,3)</f>
        <v>Eurolaunch - A cooperation in change</v>
      </c>
      <c r="M23" s="731"/>
      <c r="N23" s="318"/>
    </row>
    <row r="24" spans="1:14" ht="12.75">
      <c r="A24" s="315">
        <v>0.5</v>
      </c>
      <c r="B24" s="328" t="str">
        <f>VLOOKUP(D24,'Titles-authors'!$A:$C,2)</f>
        <v>T.Sergienko</v>
      </c>
      <c r="C24" s="714" t="s">
        <v>617</v>
      </c>
      <c r="D24" s="387" t="s">
        <v>55</v>
      </c>
      <c r="F24" s="315">
        <v>0.5</v>
      </c>
      <c r="G24" s="333" t="str">
        <f>VLOOKUP(I24,'Titles-authors'!$A:$C,2)</f>
        <v>E.F.Young</v>
      </c>
      <c r="H24" s="717" t="s">
        <v>588</v>
      </c>
      <c r="I24" s="388" t="s">
        <v>104</v>
      </c>
      <c r="K24" s="290">
        <v>0.5</v>
      </c>
      <c r="L24" s="358" t="str">
        <f>VLOOKUP(N24,'Titles-authors'!A:C,2)</f>
        <v>H.Eriksson</v>
      </c>
      <c r="M24" s="733" t="s">
        <v>586</v>
      </c>
      <c r="N24" s="317" t="s">
        <v>162</v>
      </c>
    </row>
    <row r="25" spans="1:14" ht="12.75">
      <c r="A25" s="322"/>
      <c r="B25" s="329" t="str">
        <f>VLOOKUP(D24,'Titles-authors'!$A:$C,3)</f>
        <v>BROR - Barium Release Optical and Radio rocket experiment</v>
      </c>
      <c r="C25" s="715"/>
      <c r="D25" s="380"/>
      <c r="F25" s="310"/>
      <c r="G25" s="334" t="str">
        <f>VLOOKUP(I24,'Titles-authors'!$A:$C,3)</f>
        <v>Status of NASA's GHAPS project: Gondola for high-altitude planetary science</v>
      </c>
      <c r="H25" s="718"/>
      <c r="I25" s="383"/>
      <c r="K25" s="310"/>
      <c r="L25" s="341" t="str">
        <f>VLOOKUP(N24,'Titles-authors'!A:C,3)</f>
        <v>Esrange Space Center - New telecommand system</v>
      </c>
      <c r="M25" s="731"/>
      <c r="N25" s="318"/>
    </row>
    <row r="26" spans="1:14" ht="12.75">
      <c r="A26" s="315">
        <v>0.5104166666666666</v>
      </c>
      <c r="B26" s="328" t="str">
        <f>VLOOKUP(D26,'Titles-authors'!$A:$C,2)</f>
        <v>P.A.Bernhardt</v>
      </c>
      <c r="C26" s="714" t="s">
        <v>617</v>
      </c>
      <c r="D26" s="387" t="s">
        <v>56</v>
      </c>
      <c r="F26" s="315">
        <v>0.5104166666666666</v>
      </c>
      <c r="G26" s="333" t="str">
        <f>VLOOKUP(I26,'Titles-authors'!$A:$C,2)</f>
        <v>M.Abrahamsson</v>
      </c>
      <c r="H26" s="717" t="s">
        <v>588</v>
      </c>
      <c r="I26" s="388" t="s">
        <v>105</v>
      </c>
      <c r="K26" s="290">
        <v>0.5104166666666666</v>
      </c>
      <c r="L26" s="358" t="str">
        <f>VLOOKUP(N26,'Titles-authors'!A:C,2)</f>
        <v>H.Oliveira da Mata</v>
      </c>
      <c r="M26" s="733" t="s">
        <v>586</v>
      </c>
      <c r="N26" s="317" t="s">
        <v>163</v>
      </c>
    </row>
    <row r="27" spans="1:14" ht="12.75" customHeight="1">
      <c r="A27" s="322"/>
      <c r="B27" s="329" t="str">
        <f>VLOOKUP(D26,'Titles-authors'!$A:$C,3)</f>
        <v>Results from the second charged aerosol release experiment (CARE II) rocket experiment</v>
      </c>
      <c r="C27" s="715"/>
      <c r="D27" s="380"/>
      <c r="F27" s="310"/>
      <c r="G27" s="334" t="str">
        <f>VLOOKUP(I26,'Titles-authors'!$A:$C,3)</f>
        <v>POGO+ - The Swedish national transatlantic Balloon mission</v>
      </c>
      <c r="H27" s="718"/>
      <c r="I27" s="383"/>
      <c r="K27" s="310"/>
      <c r="L27" s="341" t="str">
        <f>VLOOKUP(N26,'Titles-authors'!A:C,3)</f>
        <v>Artificial neural network for range flight safety</v>
      </c>
      <c r="M27" s="731"/>
      <c r="N27" s="318"/>
    </row>
    <row r="28" spans="1:14" ht="12.75">
      <c r="A28" s="315">
        <v>0.5208333333333334</v>
      </c>
      <c r="B28" s="328" t="str">
        <f>VLOOKUP(D28,'Titles-authors'!$A:$C,2)</f>
        <v>C-F. Enell</v>
      </c>
      <c r="C28" s="714" t="s">
        <v>617</v>
      </c>
      <c r="D28" s="387" t="s">
        <v>57</v>
      </c>
      <c r="F28" s="311">
        <v>0.5208333333333334</v>
      </c>
      <c r="G28" s="333" t="str">
        <f>VLOOKUP(I28,'Titles-authors'!$A:$C,2)</f>
        <v>M-P Zorzano</v>
      </c>
      <c r="H28" s="717" t="s">
        <v>588</v>
      </c>
      <c r="I28" s="388" t="s">
        <v>525</v>
      </c>
      <c r="K28" s="290">
        <v>0.5208333333333334</v>
      </c>
      <c r="L28" s="358" t="str">
        <f>VLOOKUP(N28,'Titles-authors'!A:C,2)</f>
        <v>K.Larsson</v>
      </c>
      <c r="M28" s="733" t="s">
        <v>586</v>
      </c>
      <c r="N28" s="317" t="s">
        <v>164</v>
      </c>
    </row>
    <row r="29" spans="1:14" ht="25.5">
      <c r="A29" s="322"/>
      <c r="B29" s="329" t="str">
        <f>VLOOKUP(D28,'Titles-authors'!$A:$C,3)</f>
        <v>EISCAT incoherent scatter radar facilities for ground-based atmospheric and solar-terrestrial science in the Northern Auroral oval</v>
      </c>
      <c r="C29" s="715"/>
      <c r="D29" s="380"/>
      <c r="F29" s="314"/>
      <c r="G29" s="334" t="str">
        <f>VLOOKUP(I28,'Titles-authors'!$A:$C,3)</f>
        <v>The Packman Radiation and Environmental Instrument for Space Weather Studies</v>
      </c>
      <c r="H29" s="718"/>
      <c r="I29" s="383"/>
      <c r="K29" s="310"/>
      <c r="L29" s="341" t="str">
        <f>VLOOKUP(N28,'Titles-authors'!A:C,3)</f>
        <v>Esrange Space Center - New telemetry station</v>
      </c>
      <c r="M29" s="731"/>
      <c r="N29" s="318"/>
    </row>
    <row r="30" spans="1:14" ht="12.75">
      <c r="A30" s="320">
        <v>0.53125</v>
      </c>
      <c r="B30" s="330" t="str">
        <f>VLOOKUP(D30,'Titles-authors'!$A:$C,2)</f>
        <v>X.Zhou</v>
      </c>
      <c r="C30" s="714" t="s">
        <v>617</v>
      </c>
      <c r="D30" s="387" t="s">
        <v>58</v>
      </c>
      <c r="F30" s="247">
        <v>0.53125</v>
      </c>
      <c r="G30" s="333" t="s">
        <v>632</v>
      </c>
      <c r="H30" s="717"/>
      <c r="I30" s="388"/>
      <c r="K30" s="320">
        <v>0.53125</v>
      </c>
      <c r="L30" s="358" t="str">
        <f>VLOOKUP(N30,'Titles-authors'!A:C,2)</f>
        <v>M.Abrahamsson</v>
      </c>
      <c r="M30" s="733" t="s">
        <v>586</v>
      </c>
      <c r="N30" s="317" t="s">
        <v>165</v>
      </c>
    </row>
    <row r="31" spans="1:14" ht="13.5" thickBot="1">
      <c r="A31" s="323"/>
      <c r="B31" s="331" t="str">
        <f>VLOOKUP(D30,'Titles-authors'!$A:$C,3)</f>
        <v>Development of a Balloon-borne NIR camera for auroral observations under the sun.</v>
      </c>
      <c r="C31" s="716"/>
      <c r="D31" s="380"/>
      <c r="F31" s="313"/>
      <c r="G31" s="334" t="s">
        <v>633</v>
      </c>
      <c r="H31" s="719"/>
      <c r="I31" s="383"/>
      <c r="K31" s="321"/>
      <c r="L31" s="366" t="str">
        <f>VLOOKUP(N30,'Titles-authors'!A:C,3)</f>
        <v>Esrange Space Center - Latest highlights and future plans</v>
      </c>
      <c r="M31" s="734"/>
      <c r="N31" s="304"/>
    </row>
    <row r="32" spans="1:9" ht="12.75">
      <c r="A32" s="224">
        <v>0.5416666666666666</v>
      </c>
      <c r="B32" s="752" t="s">
        <v>3</v>
      </c>
      <c r="C32" s="723"/>
      <c r="D32" s="190"/>
      <c r="F32" s="224">
        <v>0.5416666666666666</v>
      </c>
      <c r="G32" s="743" t="s">
        <v>3</v>
      </c>
      <c r="H32" s="723"/>
      <c r="I32" s="190"/>
    </row>
    <row r="33" spans="1:9" ht="12.75">
      <c r="A33" s="226"/>
      <c r="B33" s="753"/>
      <c r="C33" s="724"/>
      <c r="D33" s="190"/>
      <c r="F33" s="226"/>
      <c r="G33" s="744"/>
      <c r="H33" s="724"/>
      <c r="I33" s="190"/>
    </row>
    <row r="34" spans="1:9" ht="12.75">
      <c r="A34" s="226"/>
      <c r="B34" s="753"/>
      <c r="C34" s="724"/>
      <c r="D34" s="190"/>
      <c r="F34" s="226"/>
      <c r="G34" s="744"/>
      <c r="H34" s="724"/>
      <c r="I34" s="190"/>
    </row>
    <row r="35" spans="1:9" ht="12.75">
      <c r="A35" s="226"/>
      <c r="B35" s="753"/>
      <c r="C35" s="724"/>
      <c r="D35" s="190"/>
      <c r="F35" s="226"/>
      <c r="G35" s="744"/>
      <c r="H35" s="724"/>
      <c r="I35" s="190"/>
    </row>
    <row r="36" spans="1:9" ht="13.5" thickBot="1">
      <c r="A36" s="226"/>
      <c r="B36" s="754"/>
      <c r="C36" s="725"/>
      <c r="D36" s="190"/>
      <c r="F36" s="225"/>
      <c r="G36" s="745"/>
      <c r="H36" s="725"/>
      <c r="I36" s="190"/>
    </row>
    <row r="37" spans="1:9" ht="12.75" customHeight="1">
      <c r="A37" s="710">
        <v>0.59375</v>
      </c>
      <c r="B37" s="307" t="str">
        <f>VLOOKUP(D37,'Titles-authors'!$A:$C,2)</f>
        <v>J.Gumbel</v>
      </c>
      <c r="C37" s="712" t="s">
        <v>586</v>
      </c>
      <c r="D37" s="371" t="s">
        <v>81</v>
      </c>
      <c r="F37" s="728"/>
      <c r="G37" s="738"/>
      <c r="H37" s="726"/>
      <c r="I37" s="384"/>
    </row>
    <row r="38" spans="1:9" ht="26.25" thickBot="1">
      <c r="A38" s="713"/>
      <c r="B38" s="324" t="str">
        <f>VLOOKUP(D37,'Titles-authors'!$A:$C,3)</f>
        <v>Keynote lecture: New synergies of sounding rockets and remote sensing in the upper middle and lower upper atmosphere</v>
      </c>
      <c r="C38" s="713"/>
      <c r="D38" s="372"/>
      <c r="F38" s="729"/>
      <c r="G38" s="739"/>
      <c r="H38" s="727"/>
      <c r="I38" s="385"/>
    </row>
    <row r="39" spans="1:9" ht="13.5" customHeight="1">
      <c r="A39" s="319">
        <v>0.6145833333333334</v>
      </c>
      <c r="B39" s="305" t="str">
        <f>VLOOKUP(D39,'Titles-authors'!$A:$C,2)</f>
        <v>R.Latteck</v>
      </c>
      <c r="C39" s="756" t="s">
        <v>586</v>
      </c>
      <c r="D39" s="375" t="s">
        <v>82</v>
      </c>
      <c r="F39" s="319">
        <v>0.6145833333333334</v>
      </c>
      <c r="G39" s="349" t="str">
        <f>VLOOKUP(I39,'Titles-authors'!$A:$C,2)</f>
        <v>A.Thuswaldner</v>
      </c>
      <c r="H39" s="691" t="s">
        <v>588</v>
      </c>
      <c r="I39" s="377" t="s">
        <v>169</v>
      </c>
    </row>
    <row r="40" spans="1:9" ht="25.5">
      <c r="A40" s="310"/>
      <c r="B40" s="332" t="str">
        <f>VLOOKUP(D39,'Titles-authors'!$A:$C,3)</f>
        <v>Characteristics of polar mesosphere summer echoes during the Maxidusty campaign at Andenes, Norway in summer 2016</v>
      </c>
      <c r="C40" s="747"/>
      <c r="D40" s="374"/>
      <c r="F40" s="310"/>
      <c r="G40" s="389" t="str">
        <f>VLOOKUP(I39,'Titles-authors'!$A:$C,3)</f>
        <v>Making the case for Sounding Rocket guidance systems</v>
      </c>
      <c r="H40" s="692"/>
      <c r="I40" s="386"/>
    </row>
    <row r="41" spans="1:9" ht="12.75">
      <c r="A41" s="290">
        <v>0.625</v>
      </c>
      <c r="B41" s="297" t="str">
        <f>VLOOKUP(D41,'Titles-authors'!$A:$C,2)</f>
        <v>K.Schütze</v>
      </c>
      <c r="C41" s="746" t="s">
        <v>586</v>
      </c>
      <c r="D41" s="375" t="s">
        <v>83</v>
      </c>
      <c r="F41" s="290">
        <v>0.625</v>
      </c>
      <c r="G41" s="351" t="str">
        <f>VLOOKUP(I41,'Titles-authors'!$A:$C,2)</f>
        <v>T.L.Gronas</v>
      </c>
      <c r="H41" s="691" t="s">
        <v>588</v>
      </c>
      <c r="I41" s="377" t="s">
        <v>171</v>
      </c>
    </row>
    <row r="42" spans="1:9" ht="25.5">
      <c r="A42" s="310"/>
      <c r="B42" s="332" t="str">
        <f>VLOOKUP(D41,'Titles-authors'!$A:$C,3)</f>
        <v>Collection of stratospheric aerosol particles during the BEXUS20 Balloon campaign by team COSPA</v>
      </c>
      <c r="C42" s="747"/>
      <c r="D42" s="374"/>
      <c r="F42" s="310"/>
      <c r="G42" s="389" t="str">
        <f>VLOOKUP(I41,'Titles-authors'!$A:$C,3)</f>
        <v>Design and qualification of a novel pyrotechnical release system for Sounding Rockets</v>
      </c>
      <c r="H42" s="692"/>
      <c r="I42" s="381"/>
    </row>
    <row r="43" spans="1:9" ht="12.75">
      <c r="A43" s="290">
        <v>0.6354166666666666</v>
      </c>
      <c r="B43" s="297" t="str">
        <f>VLOOKUP(D43,'Titles-authors'!$A:$C,2)</f>
        <v>T.Antonsen/O.Havnes</v>
      </c>
      <c r="C43" s="751" t="s">
        <v>586</v>
      </c>
      <c r="D43" s="375" t="s">
        <v>84</v>
      </c>
      <c r="F43" s="290">
        <v>0.6354166666666666</v>
      </c>
      <c r="G43" s="351" t="str">
        <f>VLOOKUP(I43,'Titles-authors'!$A:$C,2)</f>
        <v>J-E Ronningen</v>
      </c>
      <c r="H43" s="691" t="s">
        <v>588</v>
      </c>
      <c r="I43" s="377" t="s">
        <v>184</v>
      </c>
    </row>
    <row r="44" spans="1:9" ht="25.5">
      <c r="A44" s="310"/>
      <c r="B44" s="332" t="str">
        <f>VLOOKUP(D43,'Titles-authors'!$A:$C,3)</f>
        <v>Estimates of the size distribution of meteoric smoke particles from in situ measurements with dust impact probes</v>
      </c>
      <c r="C44" s="747"/>
      <c r="D44" s="374"/>
      <c r="F44" s="310"/>
      <c r="G44" s="389" t="str">
        <f>VLOOKUP(I43,'Titles-authors'!$A:$C,3)</f>
        <v>NAMMO space products and activities</v>
      </c>
      <c r="H44" s="692"/>
      <c r="I44" s="381"/>
    </row>
    <row r="45" spans="1:9" ht="12.75">
      <c r="A45" s="315">
        <v>0.6458333333333334</v>
      </c>
      <c r="B45" s="306" t="str">
        <f>VLOOKUP(D45,'Titles-authors'!$A:$C,2)</f>
        <v>T.Staszak</v>
      </c>
      <c r="C45" s="746" t="s">
        <v>586</v>
      </c>
      <c r="D45" s="375" t="s">
        <v>85</v>
      </c>
      <c r="F45" s="315">
        <v>0.6458333333333334</v>
      </c>
      <c r="G45" s="351" t="str">
        <f>VLOOKUP(I45,'Titles-authors'!$A:$C,2)</f>
        <v>B.Klein/L.Stamat</v>
      </c>
      <c r="H45" s="691" t="s">
        <v>588</v>
      </c>
      <c r="I45" s="377" t="s">
        <v>186</v>
      </c>
    </row>
    <row r="46" spans="1:9" ht="26.25" thickBot="1">
      <c r="A46" s="316"/>
      <c r="B46" s="332" t="str">
        <f>VLOOKUP(D45,'Titles-authors'!$A:$C,3)</f>
        <v>A new rocket-borne Meteor Smoke Particle Detector (MSPD) for D-region ionosphere</v>
      </c>
      <c r="C46" s="747"/>
      <c r="D46" s="374"/>
      <c r="F46" s="316"/>
      <c r="G46" s="392" t="str">
        <f>VLOOKUP(I45,'Titles-authors'!$A:$C,3)</f>
        <v>Horizon acquisition for attitude determination using image processing algorithms - Results of PATHOS on REXUS20</v>
      </c>
      <c r="H46" s="748"/>
      <c r="I46" s="381"/>
    </row>
    <row r="47" spans="1:4" ht="12.75">
      <c r="A47" s="240">
        <v>0.65625</v>
      </c>
      <c r="B47" s="508" t="s">
        <v>15</v>
      </c>
      <c r="C47" s="667"/>
      <c r="D47" s="339"/>
    </row>
    <row r="48" spans="1:4" ht="13.5" thickBot="1">
      <c r="A48" s="262"/>
      <c r="B48" s="755"/>
      <c r="C48" s="668"/>
      <c r="D48" s="339"/>
    </row>
    <row r="49" spans="1:13" ht="13.5" thickBot="1">
      <c r="A49" s="494"/>
      <c r="B49" s="720" t="s">
        <v>559</v>
      </c>
      <c r="C49" s="721"/>
      <c r="D49" s="721"/>
      <c r="E49" s="721"/>
      <c r="F49" s="721"/>
      <c r="G49" s="722"/>
      <c r="H49" s="493" t="s">
        <v>532</v>
      </c>
      <c r="I49" s="390"/>
      <c r="J49" s="390"/>
      <c r="K49" s="390"/>
      <c r="M49" s="390"/>
    </row>
    <row r="50" spans="1:13" ht="12.75" customHeight="1" thickBot="1">
      <c r="A50" s="490">
        <v>0.6770833333333334</v>
      </c>
      <c r="B50" s="707" t="s">
        <v>542</v>
      </c>
      <c r="C50" s="708"/>
      <c r="D50" s="708"/>
      <c r="E50" s="708"/>
      <c r="F50" s="708"/>
      <c r="G50" s="709"/>
      <c r="H50" s="495" t="s">
        <v>586</v>
      </c>
      <c r="I50" s="390"/>
      <c r="J50" s="390"/>
      <c r="K50" s="390"/>
      <c r="M50" s="390"/>
    </row>
    <row r="51" spans="1:8" ht="12.75">
      <c r="A51" s="490"/>
      <c r="B51" s="698" t="s">
        <v>543</v>
      </c>
      <c r="C51" s="699"/>
      <c r="D51" s="699"/>
      <c r="E51" s="699"/>
      <c r="F51" s="699"/>
      <c r="G51" s="700"/>
      <c r="H51" s="496"/>
    </row>
    <row r="52" spans="1:8" ht="12.75">
      <c r="A52" s="490"/>
      <c r="B52" s="698" t="s">
        <v>544</v>
      </c>
      <c r="C52" s="699"/>
      <c r="D52" s="699"/>
      <c r="E52" s="699"/>
      <c r="F52" s="699"/>
      <c r="G52" s="700"/>
      <c r="H52" s="497"/>
    </row>
    <row r="53" spans="1:8" ht="12.75">
      <c r="A53" s="491"/>
      <c r="B53" s="698" t="s">
        <v>631</v>
      </c>
      <c r="C53" s="699"/>
      <c r="D53" s="699"/>
      <c r="E53" s="699"/>
      <c r="F53" s="699"/>
      <c r="G53" s="700"/>
      <c r="H53" s="497"/>
    </row>
    <row r="54" spans="1:8" ht="12.75">
      <c r="A54" s="492"/>
      <c r="B54" s="740" t="s">
        <v>545</v>
      </c>
      <c r="C54" s="741"/>
      <c r="D54" s="741"/>
      <c r="E54" s="741"/>
      <c r="F54" s="741"/>
      <c r="G54" s="742"/>
      <c r="H54" s="497"/>
    </row>
    <row r="55" spans="1:8" ht="12.75">
      <c r="A55" s="492"/>
      <c r="B55" s="698" t="s">
        <v>546</v>
      </c>
      <c r="C55" s="699"/>
      <c r="D55" s="699"/>
      <c r="E55" s="699"/>
      <c r="F55" s="699"/>
      <c r="G55" s="700"/>
      <c r="H55" s="497"/>
    </row>
    <row r="56" spans="2:8" ht="12.75">
      <c r="B56" s="698" t="s">
        <v>630</v>
      </c>
      <c r="C56" s="699"/>
      <c r="D56" s="699"/>
      <c r="E56" s="699"/>
      <c r="F56" s="699"/>
      <c r="G56" s="700"/>
      <c r="H56" s="497"/>
    </row>
    <row r="57" spans="2:8" ht="12.75">
      <c r="B57" s="698" t="s">
        <v>547</v>
      </c>
      <c r="C57" s="699"/>
      <c r="D57" s="699"/>
      <c r="E57" s="699"/>
      <c r="F57" s="699"/>
      <c r="G57" s="700"/>
      <c r="H57" s="497"/>
    </row>
    <row r="58" spans="2:8" ht="12.75">
      <c r="B58" s="698" t="s">
        <v>548</v>
      </c>
      <c r="C58" s="699"/>
      <c r="D58" s="699"/>
      <c r="E58" s="699"/>
      <c r="F58" s="699"/>
      <c r="G58" s="700"/>
      <c r="H58" s="497"/>
    </row>
    <row r="59" spans="2:8" ht="12.75">
      <c r="B59" s="698" t="s">
        <v>549</v>
      </c>
      <c r="C59" s="699"/>
      <c r="D59" s="699"/>
      <c r="E59" s="699"/>
      <c r="F59" s="699"/>
      <c r="G59" s="700"/>
      <c r="H59" s="497"/>
    </row>
    <row r="60" spans="2:8" ht="12.75">
      <c r="B60" s="704" t="s">
        <v>572</v>
      </c>
      <c r="C60" s="705"/>
      <c r="D60" s="705"/>
      <c r="E60" s="705"/>
      <c r="F60" s="705"/>
      <c r="G60" s="706"/>
      <c r="H60" s="497"/>
    </row>
    <row r="61" spans="2:8" ht="12.75">
      <c r="B61" s="704" t="s">
        <v>585</v>
      </c>
      <c r="C61" s="705"/>
      <c r="D61" s="705"/>
      <c r="E61" s="705"/>
      <c r="F61" s="705"/>
      <c r="G61" s="706"/>
      <c r="H61" s="497"/>
    </row>
    <row r="62" spans="2:8" ht="12.75">
      <c r="B62" s="698" t="s">
        <v>550</v>
      </c>
      <c r="C62" s="699"/>
      <c r="D62" s="699"/>
      <c r="E62" s="699"/>
      <c r="F62" s="699"/>
      <c r="G62" s="700"/>
      <c r="H62" s="497"/>
    </row>
    <row r="63" spans="2:8" ht="12.75">
      <c r="B63" s="698" t="s">
        <v>551</v>
      </c>
      <c r="C63" s="699"/>
      <c r="D63" s="699"/>
      <c r="E63" s="699"/>
      <c r="F63" s="699"/>
      <c r="G63" s="700"/>
      <c r="H63" s="497"/>
    </row>
    <row r="64" spans="2:8" ht="12.75">
      <c r="B64" s="698" t="s">
        <v>552</v>
      </c>
      <c r="C64" s="699"/>
      <c r="D64" s="699"/>
      <c r="E64" s="699"/>
      <c r="F64" s="699"/>
      <c r="G64" s="700"/>
      <c r="H64" s="497"/>
    </row>
    <row r="65" spans="2:8" ht="12.75">
      <c r="B65" s="698" t="s">
        <v>553</v>
      </c>
      <c r="C65" s="699"/>
      <c r="D65" s="699"/>
      <c r="E65" s="699"/>
      <c r="F65" s="699"/>
      <c r="G65" s="700"/>
      <c r="H65" s="497"/>
    </row>
    <row r="66" spans="2:8" ht="12.75">
      <c r="B66" s="698" t="s">
        <v>554</v>
      </c>
      <c r="C66" s="699"/>
      <c r="D66" s="699"/>
      <c r="E66" s="699"/>
      <c r="F66" s="699"/>
      <c r="G66" s="700"/>
      <c r="H66" s="497"/>
    </row>
    <row r="67" spans="2:8" ht="12.75">
      <c r="B67" s="698" t="s">
        <v>555</v>
      </c>
      <c r="C67" s="699"/>
      <c r="D67" s="699"/>
      <c r="E67" s="699"/>
      <c r="F67" s="699"/>
      <c r="G67" s="700"/>
      <c r="H67" s="497"/>
    </row>
    <row r="68" spans="2:8" ht="12.75">
      <c r="B68" s="698" t="s">
        <v>556</v>
      </c>
      <c r="C68" s="699"/>
      <c r="D68" s="699"/>
      <c r="E68" s="699"/>
      <c r="F68" s="699"/>
      <c r="G68" s="700"/>
      <c r="H68" s="497"/>
    </row>
    <row r="69" spans="2:8" ht="12.75">
      <c r="B69" s="698" t="s">
        <v>557</v>
      </c>
      <c r="C69" s="699"/>
      <c r="D69" s="699"/>
      <c r="E69" s="699"/>
      <c r="F69" s="699"/>
      <c r="G69" s="700"/>
      <c r="H69" s="497"/>
    </row>
    <row r="70" spans="2:8" ht="13.5" thickBot="1">
      <c r="B70" s="701" t="s">
        <v>558</v>
      </c>
      <c r="C70" s="702"/>
      <c r="D70" s="702"/>
      <c r="E70" s="702"/>
      <c r="F70" s="702"/>
      <c r="G70" s="703"/>
      <c r="H70" s="498"/>
    </row>
  </sheetData>
  <sheetProtection/>
  <mergeCells count="77">
    <mergeCell ref="B62:G62"/>
    <mergeCell ref="C18:C19"/>
    <mergeCell ref="A37:A38"/>
    <mergeCell ref="B32:B36"/>
    <mergeCell ref="B16:B17"/>
    <mergeCell ref="C26:C27"/>
    <mergeCell ref="C28:C29"/>
    <mergeCell ref="B47:B48"/>
    <mergeCell ref="C30:C31"/>
    <mergeCell ref="C39:C40"/>
    <mergeCell ref="C43:C44"/>
    <mergeCell ref="M24:M25"/>
    <mergeCell ref="C47:C48"/>
    <mergeCell ref="C45:C46"/>
    <mergeCell ref="M26:M27"/>
    <mergeCell ref="C24:C25"/>
    <mergeCell ref="M22:M23"/>
    <mergeCell ref="M20:M21"/>
    <mergeCell ref="H41:H42"/>
    <mergeCell ref="H39:H40"/>
    <mergeCell ref="H45:H46"/>
    <mergeCell ref="H6:H7"/>
    <mergeCell ref="H12:H13"/>
    <mergeCell ref="H14:H15"/>
    <mergeCell ref="H16:H17"/>
    <mergeCell ref="H43:H44"/>
    <mergeCell ref="C6:C7"/>
    <mergeCell ref="G16:G17"/>
    <mergeCell ref="G37:G38"/>
    <mergeCell ref="B53:G53"/>
    <mergeCell ref="B54:G54"/>
    <mergeCell ref="C32:C36"/>
    <mergeCell ref="C20:C21"/>
    <mergeCell ref="C22:C23"/>
    <mergeCell ref="G32:G36"/>
    <mergeCell ref="C41:C42"/>
    <mergeCell ref="B55:G55"/>
    <mergeCell ref="B49:G49"/>
    <mergeCell ref="H32:H36"/>
    <mergeCell ref="H37:H38"/>
    <mergeCell ref="F37:F38"/>
    <mergeCell ref="M18:M19"/>
    <mergeCell ref="H18:H19"/>
    <mergeCell ref="H20:H21"/>
    <mergeCell ref="M30:M31"/>
    <mergeCell ref="M28:M29"/>
    <mergeCell ref="H22:H23"/>
    <mergeCell ref="H24:H25"/>
    <mergeCell ref="H26:H27"/>
    <mergeCell ref="H28:H29"/>
    <mergeCell ref="H30:H31"/>
    <mergeCell ref="H8:H9"/>
    <mergeCell ref="H10:H11"/>
    <mergeCell ref="B50:G50"/>
    <mergeCell ref="B51:G51"/>
    <mergeCell ref="B52:G52"/>
    <mergeCell ref="C4:C5"/>
    <mergeCell ref="C37:C38"/>
    <mergeCell ref="C16:C17"/>
    <mergeCell ref="C8:C9"/>
    <mergeCell ref="C10:C11"/>
    <mergeCell ref="C12:C13"/>
    <mergeCell ref="C14:C15"/>
    <mergeCell ref="B59:G59"/>
    <mergeCell ref="B56:G56"/>
    <mergeCell ref="B57:G57"/>
    <mergeCell ref="B58:G58"/>
    <mergeCell ref="B60:G60"/>
    <mergeCell ref="B61:G61"/>
    <mergeCell ref="B63:G63"/>
    <mergeCell ref="B69:G69"/>
    <mergeCell ref="B70:G70"/>
    <mergeCell ref="B64:G64"/>
    <mergeCell ref="B65:G65"/>
    <mergeCell ref="B66:G66"/>
    <mergeCell ref="B67:G67"/>
    <mergeCell ref="B68:G68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0"/>
  <sheetViews>
    <sheetView zoomScalePageLayoutView="0" workbookViewId="0" topLeftCell="A1">
      <selection activeCell="I12" sqref="I12"/>
    </sheetView>
  </sheetViews>
  <sheetFormatPr defaultColWidth="8.8515625" defaultRowHeight="12.75"/>
  <cols>
    <col min="1" max="1" width="52.8515625" style="0" customWidth="1"/>
  </cols>
  <sheetData>
    <row r="3" spans="1:12" ht="18">
      <c r="A3" s="757" t="s">
        <v>499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</row>
    <row r="6" spans="1:3" ht="12.75">
      <c r="A6" s="87" t="s">
        <v>124</v>
      </c>
      <c r="C6" s="87" t="s">
        <v>196</v>
      </c>
    </row>
    <row r="7" ht="12.75">
      <c r="C7" s="158"/>
    </row>
    <row r="8" spans="1:3" ht="12.75">
      <c r="A8" s="78" t="s">
        <v>126</v>
      </c>
      <c r="C8" s="78" t="s">
        <v>106</v>
      </c>
    </row>
    <row r="9" spans="3:4" ht="12.75">
      <c r="C9" s="158"/>
      <c r="D9" s="158"/>
    </row>
    <row r="10" spans="1:4" ht="12.75">
      <c r="A10" s="77" t="s">
        <v>5</v>
      </c>
      <c r="C10" s="77" t="s">
        <v>128</v>
      </c>
      <c r="D10" s="158"/>
    </row>
    <row r="11" spans="3:4" ht="12.75">
      <c r="C11" s="158"/>
      <c r="D11" s="158"/>
    </row>
    <row r="12" spans="1:8" ht="12.75">
      <c r="A12" s="164" t="s">
        <v>4</v>
      </c>
      <c r="B12" s="163"/>
      <c r="C12" s="164" t="s">
        <v>129</v>
      </c>
      <c r="D12" s="164" t="s">
        <v>130</v>
      </c>
      <c r="E12" s="164" t="s">
        <v>132</v>
      </c>
      <c r="F12" s="164" t="s">
        <v>133</v>
      </c>
      <c r="G12" s="164" t="s">
        <v>134</v>
      </c>
      <c r="H12" s="164" t="s">
        <v>135</v>
      </c>
    </row>
    <row r="13" spans="3:5" ht="12.75">
      <c r="C13" s="158"/>
      <c r="D13" s="158"/>
      <c r="E13" s="158"/>
    </row>
    <row r="14" spans="1:4" ht="12.75">
      <c r="A14" s="159" t="s">
        <v>194</v>
      </c>
      <c r="C14" s="159" t="s">
        <v>137</v>
      </c>
      <c r="D14" s="159" t="s">
        <v>570</v>
      </c>
    </row>
    <row r="15" spans="3:5" ht="12.75">
      <c r="C15" s="158"/>
      <c r="D15" s="158"/>
      <c r="E15" s="158"/>
    </row>
    <row r="16" spans="1:6" ht="12.75">
      <c r="A16" s="165" t="s">
        <v>502</v>
      </c>
      <c r="B16" s="160"/>
      <c r="C16" s="165" t="s">
        <v>564</v>
      </c>
      <c r="D16" s="506" t="s">
        <v>138</v>
      </c>
      <c r="E16" s="166"/>
      <c r="F16" s="160"/>
    </row>
    <row r="17" spans="3:5" ht="12.75">
      <c r="C17" s="158"/>
      <c r="D17" s="158"/>
      <c r="E17" s="158"/>
    </row>
    <row r="18" spans="1:11" ht="12.75">
      <c r="A18" s="74" t="s">
        <v>504</v>
      </c>
      <c r="C18" s="74" t="s">
        <v>140</v>
      </c>
      <c r="D18" s="88" t="s">
        <v>144</v>
      </c>
      <c r="E18" s="88" t="s">
        <v>145</v>
      </c>
      <c r="F18" s="88" t="s">
        <v>146</v>
      </c>
      <c r="H18" s="86"/>
      <c r="I18" s="86"/>
      <c r="J18" s="86"/>
      <c r="K18" s="86"/>
    </row>
    <row r="19" spans="3:5" ht="12.75">
      <c r="C19" s="158"/>
      <c r="D19" s="158"/>
      <c r="E19" s="158"/>
    </row>
    <row r="20" spans="1:6" ht="12.75">
      <c r="A20" s="90" t="s">
        <v>503</v>
      </c>
      <c r="C20" s="90" t="s">
        <v>142</v>
      </c>
      <c r="D20" s="90" t="s">
        <v>143</v>
      </c>
      <c r="E20" s="90" t="s">
        <v>147</v>
      </c>
      <c r="F20" s="89" t="s">
        <v>565</v>
      </c>
    </row>
  </sheetData>
  <sheetProtection/>
  <mergeCells count="1">
    <mergeCell ref="A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73.421875" style="429" customWidth="1"/>
    <col min="3" max="3" width="12.28125" style="440" customWidth="1"/>
    <col min="4" max="4" width="12.28125" style="0" customWidth="1"/>
    <col min="5" max="5" width="1.57421875" style="0" customWidth="1"/>
    <col min="6" max="6" width="6.57421875" style="0" customWidth="1"/>
    <col min="7" max="7" width="73.421875" style="436" customWidth="1"/>
    <col min="8" max="8" width="12.28125" style="442" customWidth="1"/>
    <col min="9" max="9" width="12.28125" style="0" customWidth="1"/>
    <col min="10" max="10" width="1.7109375" style="408" customWidth="1"/>
    <col min="11" max="11" width="6.57421875" style="0" customWidth="1"/>
    <col min="12" max="12" width="73.421875" style="429" customWidth="1"/>
    <col min="13" max="13" width="12.28125" style="442" customWidth="1"/>
    <col min="14" max="14" width="12.28125" style="0" customWidth="1"/>
  </cols>
  <sheetData>
    <row r="1" spans="1:6" ht="18">
      <c r="A1" s="275" t="s">
        <v>531</v>
      </c>
      <c r="F1" s="275"/>
    </row>
    <row r="2" ht="13.5" thickBot="1">
      <c r="D2" s="1"/>
    </row>
    <row r="3" spans="1:10" ht="13.5" thickBot="1">
      <c r="A3" s="10" t="s">
        <v>0</v>
      </c>
      <c r="B3" s="432" t="s">
        <v>19</v>
      </c>
      <c r="C3" s="441" t="s">
        <v>532</v>
      </c>
      <c r="D3" s="367"/>
      <c r="E3" s="409"/>
      <c r="J3" s="409"/>
    </row>
    <row r="4" spans="1:10" ht="13.5" thickBot="1">
      <c r="A4" s="29">
        <v>0.375</v>
      </c>
      <c r="B4" s="352" t="str">
        <f>VLOOKUP(D4,'Titles-authors'!$A:$C,2)</f>
        <v>D.Grimm</v>
      </c>
      <c r="C4" s="761" t="s">
        <v>586</v>
      </c>
      <c r="D4" s="279" t="s">
        <v>215</v>
      </c>
      <c r="E4" s="410"/>
      <c r="F4" s="410"/>
      <c r="G4" s="429"/>
      <c r="J4"/>
    </row>
    <row r="5" spans="1:10" ht="13.5" thickBot="1">
      <c r="A5" s="30"/>
      <c r="B5" s="417" t="str">
        <f>VLOOKUP(D4,'Titles-authors'!$A:$C,3)</f>
        <v>Keynote lecture: Human cells in microgravity</v>
      </c>
      <c r="C5" s="762"/>
      <c r="D5" s="414"/>
      <c r="E5" s="411"/>
      <c r="F5" s="10" t="s">
        <v>0</v>
      </c>
      <c r="G5" s="432" t="s">
        <v>19</v>
      </c>
      <c r="H5" s="441" t="s">
        <v>532</v>
      </c>
      <c r="J5" s="411"/>
    </row>
    <row r="6" spans="1:13" s="1" customFormat="1" ht="12.75">
      <c r="A6" s="416">
        <v>0.3958333333333333</v>
      </c>
      <c r="B6" s="344" t="str">
        <f>VLOOKUP(D6,'Titles-authors'!$A:$C,2)</f>
        <v>M.Kiss</v>
      </c>
      <c r="C6" s="777" t="s">
        <v>588</v>
      </c>
      <c r="D6" s="399" t="s">
        <v>31</v>
      </c>
      <c r="E6" s="409"/>
      <c r="F6" s="415">
        <v>0.3958333333333333</v>
      </c>
      <c r="G6" s="345" t="str">
        <f>VLOOKUP(I6,'Titles-authors'!$A:$C,2)</f>
        <v>M.Knie</v>
      </c>
      <c r="H6" s="778" t="s">
        <v>586</v>
      </c>
      <c r="I6" s="402" t="s">
        <v>35</v>
      </c>
      <c r="J6" s="409"/>
      <c r="L6" s="430"/>
      <c r="M6" s="353"/>
    </row>
    <row r="7" spans="1:13" s="199" customFormat="1" ht="25.5">
      <c r="A7" s="419"/>
      <c r="B7" s="437" t="str">
        <f>VLOOKUP(D6,'Titles-authors'!$A:$C,3)</f>
        <v>Design and 2016 flight performance of POGO+ - A Balloon-borne hard X-ray polarimeter</v>
      </c>
      <c r="C7" s="774"/>
      <c r="D7" s="420"/>
      <c r="E7" s="421"/>
      <c r="F7" s="419"/>
      <c r="G7" s="433" t="str">
        <f>VLOOKUP(I6,'Titles-authors'!$A:$C,3)</f>
        <v>First insights on the influence of altered gravity on the gene expression in Daphnia Magna - A Sounding Rocket experiment (TEXUS52)</v>
      </c>
      <c r="H7" s="775"/>
      <c r="I7" s="422"/>
      <c r="J7" s="421"/>
      <c r="L7" s="431"/>
      <c r="M7" s="443"/>
    </row>
    <row r="8" spans="1:13" s="1" customFormat="1" ht="12.75">
      <c r="A8" s="416">
        <v>0.40625</v>
      </c>
      <c r="B8" s="438" t="str">
        <f>VLOOKUP(D8,'Titles-authors'!$A:$C,2)</f>
        <v>Y.Longval</v>
      </c>
      <c r="C8" s="773" t="s">
        <v>588</v>
      </c>
      <c r="D8" s="394" t="s">
        <v>30</v>
      </c>
      <c r="E8" s="409"/>
      <c r="F8" s="416">
        <v>0.40625</v>
      </c>
      <c r="G8" s="434" t="str">
        <f>VLOOKUP(I8,'Titles-authors'!$A:$C,2)</f>
        <v>S.L.Wuest</v>
      </c>
      <c r="H8" s="775" t="s">
        <v>586</v>
      </c>
      <c r="I8" s="397" t="s">
        <v>36</v>
      </c>
      <c r="J8" s="409"/>
      <c r="L8" s="430"/>
      <c r="M8" s="353"/>
    </row>
    <row r="9" spans="1:13" s="199" customFormat="1" ht="25.5">
      <c r="A9" s="419"/>
      <c r="B9" s="437" t="str">
        <f>VLOOKUP(D8,'Titles-authors'!$A:$C,3)</f>
        <v>PILOT optics and its in flight performances</v>
      </c>
      <c r="C9" s="774"/>
      <c r="D9" s="420"/>
      <c r="E9" s="421"/>
      <c r="F9" s="419"/>
      <c r="G9" s="433" t="str">
        <f>VLOOKUP(I8,'Titles-authors'!$A:$C,3)</f>
        <v>Electrophysiological measurements during a Sounding Rocket flight, Results from the CEMIOS experiment on REXUS20</v>
      </c>
      <c r="H9" s="775"/>
      <c r="I9" s="422"/>
      <c r="J9" s="421"/>
      <c r="L9" s="431"/>
      <c r="M9" s="443"/>
    </row>
    <row r="10" spans="1:13" s="1" customFormat="1" ht="12.75">
      <c r="A10" s="416">
        <v>0.4166666666666667</v>
      </c>
      <c r="B10" s="438" t="str">
        <f>VLOOKUP(D10,'Titles-authors'!$A:$C,2)</f>
        <v>L.Dorman</v>
      </c>
      <c r="C10" s="773" t="s">
        <v>588</v>
      </c>
      <c r="D10" s="394" t="s">
        <v>34</v>
      </c>
      <c r="E10" s="409"/>
      <c r="F10" s="416">
        <v>0.4166666666666667</v>
      </c>
      <c r="G10" s="434" t="str">
        <f>VLOOKUP(I10,'Titles-authors'!$A:$C,2)</f>
        <v>S.Kopp</v>
      </c>
      <c r="H10" s="775" t="s">
        <v>586</v>
      </c>
      <c r="I10" s="397" t="s">
        <v>38</v>
      </c>
      <c r="J10" s="409"/>
      <c r="L10" s="430"/>
      <c r="M10" s="353"/>
    </row>
    <row r="11" spans="1:13" s="199" customFormat="1" ht="25.5">
      <c r="A11" s="419"/>
      <c r="B11" s="437" t="str">
        <f>VLOOKUP(D10,'Titles-authors'!$A:$C,3)</f>
        <v>Forward to automatic forecasting of radiation hazards from solar cosmic rays for experiments on long-lived balloons, for aircrafts and spacecrafts</v>
      </c>
      <c r="C11" s="774"/>
      <c r="D11" s="420"/>
      <c r="E11" s="421"/>
      <c r="F11" s="419"/>
      <c r="G11" s="433" t="str">
        <f>VLOOKUP(I10,'Titles-authors'!$A:$C,3)</f>
        <v>Thyroid cancer cells in Space - Results of the TEXUS53 mission</v>
      </c>
      <c r="H11" s="775"/>
      <c r="I11" s="422"/>
      <c r="J11" s="421"/>
      <c r="L11" s="431"/>
      <c r="M11" s="443"/>
    </row>
    <row r="12" spans="1:13" s="1" customFormat="1" ht="12.75">
      <c r="A12" s="416">
        <v>0.4270833333333333</v>
      </c>
      <c r="B12" s="438" t="str">
        <f>VLOOKUP(D12,'Titles-authors'!$A:$C,2)</f>
        <v>B.Mot</v>
      </c>
      <c r="C12" s="773" t="s">
        <v>588</v>
      </c>
      <c r="D12" s="394" t="s">
        <v>127</v>
      </c>
      <c r="E12" s="409"/>
      <c r="F12" s="416">
        <v>0.4270833333333333</v>
      </c>
      <c r="G12" s="434" t="str">
        <f>VLOOKUP(I12,'Titles-authors'!$A:$C,2)</f>
        <v>M.Krüger</v>
      </c>
      <c r="H12" s="775" t="s">
        <v>586</v>
      </c>
      <c r="I12" s="397" t="s">
        <v>59</v>
      </c>
      <c r="J12" s="409"/>
      <c r="L12" s="430"/>
      <c r="M12" s="353"/>
    </row>
    <row r="13" spans="1:13" s="199" customFormat="1" ht="25.5">
      <c r="A13" s="419"/>
      <c r="B13" s="437" t="str">
        <f>VLOOKUP(D12,'Titles-authors'!$A:$C,3)</f>
        <v>Characterisation and performances of the PILOT instrument</v>
      </c>
      <c r="C13" s="774"/>
      <c r="D13" s="420"/>
      <c r="E13" s="421"/>
      <c r="F13" s="419"/>
      <c r="G13" s="433" t="str">
        <f>VLOOKUP(I12,'Titles-authors'!$A:$C,3)</f>
        <v>Life-cell imaging of F-actin changes induced by 6 min of microgravity on a Texus Sounding Rocket flight</v>
      </c>
      <c r="H13" s="775"/>
      <c r="I13" s="422"/>
      <c r="J13" s="421"/>
      <c r="L13" s="431"/>
      <c r="M13" s="443"/>
    </row>
    <row r="14" spans="1:13" s="1" customFormat="1" ht="12.75">
      <c r="A14" s="416">
        <v>0.4375</v>
      </c>
      <c r="B14" s="438">
        <v>0</v>
      </c>
      <c r="C14" s="773" t="s">
        <v>588</v>
      </c>
      <c r="D14" s="394" t="s">
        <v>33</v>
      </c>
      <c r="E14" s="409"/>
      <c r="F14" s="416">
        <v>0.4375</v>
      </c>
      <c r="G14" s="434" t="str">
        <f>VLOOKUP(I14,'Titles-authors'!$A:$C,2)</f>
        <v>T.J. Corydon</v>
      </c>
      <c r="H14" s="775" t="s">
        <v>586</v>
      </c>
      <c r="I14" s="397" t="s">
        <v>37</v>
      </c>
      <c r="J14" s="409"/>
      <c r="L14" s="430"/>
      <c r="M14" s="353"/>
    </row>
    <row r="15" spans="1:13" s="199" customFormat="1" ht="13.5" thickBot="1">
      <c r="A15" s="423"/>
      <c r="B15" s="439" t="s">
        <v>563</v>
      </c>
      <c r="C15" s="774"/>
      <c r="D15" s="420"/>
      <c r="E15" s="421"/>
      <c r="F15" s="423"/>
      <c r="G15" s="435" t="str">
        <f>VLOOKUP(I14,'Titles-authors'!$A:$C,3)</f>
        <v>Alterations of the Cytoskeleton in human cells in space proved by life-cells imaging</v>
      </c>
      <c r="H15" s="776"/>
      <c r="I15" s="422"/>
      <c r="J15" s="421"/>
      <c r="L15" s="431"/>
      <c r="M15" s="443"/>
    </row>
    <row r="16" spans="1:10" ht="13.5" thickBot="1">
      <c r="A16" s="38">
        <v>0.4479166666666667</v>
      </c>
      <c r="B16" s="736" t="s">
        <v>1</v>
      </c>
      <c r="C16" s="743"/>
      <c r="D16" s="357"/>
      <c r="E16" s="384"/>
      <c r="F16" s="38">
        <v>0.4479166666666667</v>
      </c>
      <c r="G16" s="736" t="s">
        <v>1</v>
      </c>
      <c r="H16" s="743"/>
      <c r="I16" s="357"/>
      <c r="J16" s="384"/>
    </row>
    <row r="17" spans="1:13" ht="13.5" thickBot="1">
      <c r="A17" s="39"/>
      <c r="B17" s="737"/>
      <c r="C17" s="745"/>
      <c r="D17" s="360"/>
      <c r="E17" s="385"/>
      <c r="F17" s="39"/>
      <c r="G17" s="737"/>
      <c r="H17" s="745"/>
      <c r="I17" s="360"/>
      <c r="J17" s="385"/>
      <c r="K17" s="10" t="s">
        <v>0</v>
      </c>
      <c r="L17" s="432" t="s">
        <v>19</v>
      </c>
      <c r="M17" s="441" t="s">
        <v>532</v>
      </c>
    </row>
    <row r="18" spans="1:14" s="1" customFormat="1" ht="12.75">
      <c r="A18" s="400">
        <v>0.46875</v>
      </c>
      <c r="B18" s="305" t="str">
        <f>VLOOKUP(D18,'Titles-authors'!$A:$C,2)</f>
        <v>T.Kuhn</v>
      </c>
      <c r="C18" s="756" t="s">
        <v>588</v>
      </c>
      <c r="D18" s="401" t="s">
        <v>86</v>
      </c>
      <c r="E18" s="409"/>
      <c r="F18" s="400">
        <v>0.46875</v>
      </c>
      <c r="G18" s="345" t="str">
        <f>VLOOKUP(I18,'Titles-authors'!$A:$C,2)</f>
        <v>B. Pröbster</v>
      </c>
      <c r="H18" s="778" t="s">
        <v>617</v>
      </c>
      <c r="I18" s="402" t="s">
        <v>93</v>
      </c>
      <c r="J18" s="409"/>
      <c r="K18" s="400">
        <v>0.46875</v>
      </c>
      <c r="L18" s="343" t="str">
        <f>VLOOKUP(N18,'Titles-authors'!$A:$C,2)</f>
        <v>E.Carlsson Sjöberg</v>
      </c>
      <c r="M18" s="763" t="s">
        <v>586</v>
      </c>
      <c r="N18" s="354" t="s">
        <v>173</v>
      </c>
    </row>
    <row r="19" spans="1:14" s="199" customFormat="1" ht="12.75">
      <c r="A19" s="424"/>
      <c r="B19" s="332" t="str">
        <f>VLOOKUP(D18,'Titles-authors'!$A:$C,3)</f>
        <v>Comparison of in-situ balloon-borne and lidar measurement of cirrus clouds</v>
      </c>
      <c r="C19" s="746"/>
      <c r="D19" s="425"/>
      <c r="E19" s="421"/>
      <c r="F19" s="424"/>
      <c r="G19" s="433" t="str">
        <f>VLOOKUP(I18,'Titles-authors'!$A:$C,3)</f>
        <v>FOKUS II - A vacuum compatible dual frequency comb system</v>
      </c>
      <c r="H19" s="775"/>
      <c r="I19" s="422"/>
      <c r="J19" s="421"/>
      <c r="K19" s="424"/>
      <c r="L19" s="426" t="str">
        <f>VLOOKUP(N18,'Titles-authors'!$A:$C,3)</f>
        <v>BOOSTER - BallOON for Science and TEchnology from EsRange</v>
      </c>
      <c r="M19" s="759"/>
      <c r="N19" s="427"/>
    </row>
    <row r="20" spans="1:14" s="1" customFormat="1" ht="12.75">
      <c r="A20" s="395">
        <v>0.4791666666666667</v>
      </c>
      <c r="B20" s="297" t="str">
        <f>VLOOKUP(D20,'Titles-authors'!$A:$C,2)</f>
        <v>T.Antonsen </v>
      </c>
      <c r="C20" s="751" t="s">
        <v>588</v>
      </c>
      <c r="D20" s="396" t="s">
        <v>88</v>
      </c>
      <c r="E20" s="409"/>
      <c r="F20" s="395">
        <v>0.4791666666666667</v>
      </c>
      <c r="G20" s="434" t="str">
        <f>VLOOKUP(I20,'Titles-authors'!$A:$C,2)</f>
        <v>M.Podgorski</v>
      </c>
      <c r="H20" s="775" t="s">
        <v>617</v>
      </c>
      <c r="I20" s="397" t="s">
        <v>94</v>
      </c>
      <c r="J20" s="409"/>
      <c r="K20" s="395">
        <v>0.4791666666666667</v>
      </c>
      <c r="L20" s="418" t="str">
        <f>VLOOKUP(N20,'Titles-authors'!$A:$C,2)</f>
        <v>J.Hruby</v>
      </c>
      <c r="M20" s="759" t="s">
        <v>586</v>
      </c>
      <c r="N20" s="398" t="s">
        <v>174</v>
      </c>
    </row>
    <row r="21" spans="1:14" s="199" customFormat="1" ht="25.5">
      <c r="A21" s="424"/>
      <c r="B21" s="332" t="str">
        <f>VLOOKUP(D20,'Titles-authors'!$A:$C,3)</f>
        <v>Simultaneous in situ and remote observations of dust in the polar summer mesosphere: An overview of the Maxidusty campaign</v>
      </c>
      <c r="C21" s="747"/>
      <c r="D21" s="425"/>
      <c r="E21" s="421"/>
      <c r="F21" s="424"/>
      <c r="G21" s="433" t="str">
        <f>VLOOKUP(I20,'Titles-authors'!$A:$C,3)</f>
        <v>DREAM - Drilling Experiment for Asteroid Mining</v>
      </c>
      <c r="H21" s="775"/>
      <c r="I21" s="422"/>
      <c r="J21" s="421"/>
      <c r="K21" s="424"/>
      <c r="L21" s="426" t="str">
        <f>VLOOKUP(N20,'Titles-authors'!$A:$C,3)</f>
        <v>Development of ultra-sensitive portable 3D magnetometer based on diamond NV-centers for OSCAR (BEXUS23)</v>
      </c>
      <c r="M21" s="759"/>
      <c r="N21" s="427"/>
    </row>
    <row r="22" spans="1:14" s="1" customFormat="1" ht="12.75">
      <c r="A22" s="395">
        <v>0.4895833333333333</v>
      </c>
      <c r="B22" s="297" t="str">
        <f>VLOOKUP(D22,'Titles-authors'!$A:$C,2)</f>
        <v>V.Wolf</v>
      </c>
      <c r="C22" s="751" t="s">
        <v>588</v>
      </c>
      <c r="D22" s="396" t="s">
        <v>89</v>
      </c>
      <c r="E22" s="409"/>
      <c r="F22" s="395">
        <v>0.4895833333333333</v>
      </c>
      <c r="G22" s="434" t="str">
        <f>VLOOKUP(I22,'Titles-authors'!$A:$C,2)</f>
        <v>A.Schütte/G.Florin</v>
      </c>
      <c r="H22" s="775" t="s">
        <v>617</v>
      </c>
      <c r="I22" s="397" t="s">
        <v>95</v>
      </c>
      <c r="J22" s="409"/>
      <c r="K22" s="395">
        <v>0.4895833333333333</v>
      </c>
      <c r="L22" s="418" t="str">
        <f>VLOOKUP(N22,'Titles-authors'!$A:$C,2)</f>
        <v>S.Rückerl</v>
      </c>
      <c r="M22" s="759" t="s">
        <v>586</v>
      </c>
      <c r="N22" s="398" t="s">
        <v>175</v>
      </c>
    </row>
    <row r="23" spans="1:14" s="199" customFormat="1" ht="25.5">
      <c r="A23" s="424"/>
      <c r="B23" s="332" t="str">
        <f>VLOOKUP(D22,'Titles-authors'!$A:$C,3)</f>
        <v>Properties of ice particles in Arctic cirrus from Balloon-borne in-situ measurements at different meteorological conditions</v>
      </c>
      <c r="C23" s="747"/>
      <c r="D23" s="425"/>
      <c r="E23" s="421"/>
      <c r="F23" s="424"/>
      <c r="G23" s="433" t="str">
        <f>VLOOKUP(I22,'Titles-authors'!$A:$C,3)</f>
        <v>Size matters - MAXUS9 Sounding Rocket mission</v>
      </c>
      <c r="H23" s="775"/>
      <c r="I23" s="422"/>
      <c r="J23" s="421"/>
      <c r="K23" s="424"/>
      <c r="L23" s="426" t="str">
        <f>VLOOKUP(N22,'Titles-authors'!$A:$C,3)</f>
        <v>TDP-3 Vanguard: Verification of a new communication system for cubesats on BEXUS22</v>
      </c>
      <c r="M23" s="759"/>
      <c r="N23" s="427"/>
    </row>
    <row r="24" spans="1:14" s="1" customFormat="1" ht="12.75">
      <c r="A24" s="395">
        <v>0.5</v>
      </c>
      <c r="B24" s="297" t="str">
        <f>VLOOKUP(D24,'Titles-authors'!$A:$C,2)</f>
        <v>J.Söder</v>
      </c>
      <c r="C24" s="751" t="s">
        <v>588</v>
      </c>
      <c r="D24" s="396" t="s">
        <v>90</v>
      </c>
      <c r="E24" s="409"/>
      <c r="F24" s="395">
        <v>0.5</v>
      </c>
      <c r="G24" s="434" t="str">
        <f>VLOOKUP(I24,'Titles-authors'!$A:$C,2)</f>
        <v>Y.Houltz</v>
      </c>
      <c r="H24" s="775" t="s">
        <v>617</v>
      </c>
      <c r="I24" s="397" t="s">
        <v>96</v>
      </c>
      <c r="J24" s="409"/>
      <c r="K24" s="395">
        <v>0.5</v>
      </c>
      <c r="L24" s="418" t="str">
        <f>VLOOKUP(N24,'Titles-authors'!$A:$C,2)</f>
        <v>K.Garg</v>
      </c>
      <c r="M24" s="759" t="s">
        <v>586</v>
      </c>
      <c r="N24" s="398" t="s">
        <v>176</v>
      </c>
    </row>
    <row r="25" spans="1:14" s="199" customFormat="1" ht="25.5">
      <c r="A25" s="424"/>
      <c r="B25" s="332" t="str">
        <f>VLOOKUP(D24,'Titles-authors'!$A:$C,3)</f>
        <v>Measuring wave generated stratospheric turbulence with a lightweight Balloon-borne instrument</v>
      </c>
      <c r="C25" s="747"/>
      <c r="D25" s="425"/>
      <c r="E25" s="421"/>
      <c r="F25" s="424"/>
      <c r="G25" s="433" t="str">
        <f>VLOOKUP(I24,'Titles-authors'!$A:$C,3)</f>
        <v>XRMON-SOL Microgravity experiment module on Maser-13</v>
      </c>
      <c r="H25" s="775"/>
      <c r="I25" s="422"/>
      <c r="J25" s="421"/>
      <c r="K25" s="424"/>
      <c r="L25" s="426" t="str">
        <f>VLOOKUP(N24,'Titles-authors'!$A:$C,3)</f>
        <v>Design, verification and validation of a simulation tool for high-altitude, zero pressure balloon trajectory forecast</v>
      </c>
      <c r="M25" s="759"/>
      <c r="N25" s="427"/>
    </row>
    <row r="26" spans="1:14" s="1" customFormat="1" ht="12.75">
      <c r="A26" s="395">
        <v>0.5104166666666666</v>
      </c>
      <c r="B26" s="297" t="str">
        <f>VLOOKUP(D26,'Titles-authors'!$A:$C,2)</f>
        <v>E.F.Young</v>
      </c>
      <c r="C26" s="751" t="s">
        <v>588</v>
      </c>
      <c r="D26" s="396" t="s">
        <v>91</v>
      </c>
      <c r="E26" s="409"/>
      <c r="F26" s="395">
        <v>0.5104166666666666</v>
      </c>
      <c r="G26" s="434" t="str">
        <f>VLOOKUP(I26,'Titles-authors'!$A:$C,2)</f>
        <v>G.Florin</v>
      </c>
      <c r="H26" s="775" t="s">
        <v>617</v>
      </c>
      <c r="I26" s="397" t="s">
        <v>97</v>
      </c>
      <c r="J26" s="409"/>
      <c r="K26" s="395">
        <v>0.5104166666666666</v>
      </c>
      <c r="L26" s="418" t="str">
        <f>VLOOKUP(N26,'Titles-authors'!$A:$C,2)</f>
        <v>J. Peeters</v>
      </c>
      <c r="M26" s="759" t="s">
        <v>586</v>
      </c>
      <c r="N26" s="398" t="s">
        <v>177</v>
      </c>
    </row>
    <row r="27" spans="1:14" s="199" customFormat="1" ht="12.75">
      <c r="A27" s="424"/>
      <c r="B27" s="332" t="str">
        <f>VLOOKUP(D26,'Titles-authors'!$A:$C,3)</f>
        <v>Prospects for improved infrasound detection from Balloon-borne platforms</v>
      </c>
      <c r="C27" s="747"/>
      <c r="D27" s="425"/>
      <c r="E27" s="421"/>
      <c r="F27" s="424"/>
      <c r="G27" s="433" t="str">
        <f>VLOOKUP(I26,'Titles-authors'!$A:$C,3)</f>
        <v>MASER13 Sounding Rocket mission - Worth waiting for</v>
      </c>
      <c r="H27" s="775"/>
      <c r="I27" s="422"/>
      <c r="J27" s="421"/>
      <c r="K27" s="424"/>
      <c r="L27" s="426" t="str">
        <f>VLOOKUP(N26,'Titles-authors'!$A:$C,3)</f>
        <v>Thermal analysis of components for stratospheric experiment</v>
      </c>
      <c r="M27" s="759"/>
      <c r="N27" s="427"/>
    </row>
    <row r="28" spans="1:14" s="1" customFormat="1" ht="12.75">
      <c r="A28" s="395">
        <v>0.5208333333333334</v>
      </c>
      <c r="B28" s="297" t="str">
        <f>VLOOKUP(D28,'Titles-authors'!$A:$C,2)</f>
        <v>H.Oelhaf</v>
      </c>
      <c r="C28" s="751" t="s">
        <v>588</v>
      </c>
      <c r="D28" s="396" t="s">
        <v>92</v>
      </c>
      <c r="E28" s="409"/>
      <c r="F28" s="395">
        <v>0.5208333333333334</v>
      </c>
      <c r="G28" s="434" t="str">
        <f>VLOOKUP(I28,'Titles-authors'!$A:$C,2)</f>
        <v>H.Oltmann</v>
      </c>
      <c r="H28" s="775" t="s">
        <v>617</v>
      </c>
      <c r="I28" s="397" t="s">
        <v>98</v>
      </c>
      <c r="J28" s="409"/>
      <c r="K28" s="395">
        <v>0.5208333333333334</v>
      </c>
      <c r="L28" s="418" t="str">
        <f>VLOOKUP(N28,'Titles-authors'!$A:$C,2)</f>
        <v>Q.Liu</v>
      </c>
      <c r="M28" s="759" t="s">
        <v>586</v>
      </c>
      <c r="N28" s="398" t="s">
        <v>178</v>
      </c>
    </row>
    <row r="29" spans="1:14" s="199" customFormat="1" ht="12.75">
      <c r="A29" s="424"/>
      <c r="B29" s="332" t="str">
        <f>VLOOKUP(D28,'Titles-authors'!$A:$C,3)</f>
        <v>25 Years of atmospheric science with MIPAS-B</v>
      </c>
      <c r="C29" s="747"/>
      <c r="D29" s="425"/>
      <c r="E29" s="421"/>
      <c r="F29" s="424"/>
      <c r="G29" s="433" t="str">
        <f>VLOOKUP(I28,'Titles-authors'!$A:$C,3)</f>
        <v>Flumias and Perwaves: Two exciting new experiment modules</v>
      </c>
      <c r="H29" s="775"/>
      <c r="I29" s="422"/>
      <c r="J29" s="421"/>
      <c r="K29" s="424"/>
      <c r="L29" s="426" t="str">
        <f>VLOOKUP(N28,'Titles-authors'!$A:$C,3)</f>
        <v>An experimental investigation into the thermal performance of sphere balloon</v>
      </c>
      <c r="M29" s="759"/>
      <c r="N29" s="427"/>
    </row>
    <row r="30" spans="1:14" s="1" customFormat="1" ht="12.75">
      <c r="A30" s="395">
        <v>0.53125</v>
      </c>
      <c r="B30" s="297">
        <f>VLOOKUP(D30,'Titles-authors'!$A:$C,2)</f>
        <v>0</v>
      </c>
      <c r="C30" s="751" t="s">
        <v>588</v>
      </c>
      <c r="D30" s="396" t="s">
        <v>87</v>
      </c>
      <c r="E30" s="409"/>
      <c r="F30" s="395">
        <v>0.53125</v>
      </c>
      <c r="G30" s="434" t="str">
        <f>VLOOKUP(I30,'Titles-authors'!$A:$C,2)</f>
        <v>A.Vaerneus</v>
      </c>
      <c r="H30" s="775" t="s">
        <v>617</v>
      </c>
      <c r="I30" s="397" t="s">
        <v>99</v>
      </c>
      <c r="J30" s="409"/>
      <c r="K30" s="395">
        <v>0.53125</v>
      </c>
      <c r="L30" s="418" t="str">
        <f>VLOOKUP(N30,'Titles-authors'!$A:$C,2)</f>
        <v>J.Cai</v>
      </c>
      <c r="M30" s="759" t="s">
        <v>586</v>
      </c>
      <c r="N30" s="398" t="s">
        <v>179</v>
      </c>
    </row>
    <row r="31" spans="1:14" s="199" customFormat="1" ht="26.25" thickBot="1">
      <c r="A31" s="424"/>
      <c r="B31" s="299" t="str">
        <f>VLOOKUP(D30,'Titles-authors'!$A:$C,3)</f>
        <v>withdrawn</v>
      </c>
      <c r="C31" s="747"/>
      <c r="D31" s="425"/>
      <c r="E31" s="421"/>
      <c r="F31" s="424"/>
      <c r="G31" s="435" t="str">
        <f>VLOOKUP(I30,'Titles-authors'!$A:$C,3)</f>
        <v>Roots in space - The BIM-3 microgravity experiment module</v>
      </c>
      <c r="H31" s="776"/>
      <c r="I31" s="422"/>
      <c r="J31" s="421"/>
      <c r="K31" s="424"/>
      <c r="L31" s="428" t="str">
        <f>VLOOKUP(N30,'Titles-authors'!$A:$C,3)</f>
        <v>Analysis of transient surface temperature and aerodynamic heating for space exploration balloon</v>
      </c>
      <c r="M31" s="760"/>
      <c r="N31" s="427"/>
    </row>
    <row r="32" spans="1:14" ht="12.75">
      <c r="A32" s="38">
        <v>0.5416666666666666</v>
      </c>
      <c r="B32" s="743" t="s">
        <v>3</v>
      </c>
      <c r="C32" s="764"/>
      <c r="D32" s="404"/>
      <c r="E32" s="408"/>
      <c r="F32" s="38">
        <v>0.5416666666666666</v>
      </c>
      <c r="G32" s="743" t="s">
        <v>3</v>
      </c>
      <c r="H32" s="134"/>
      <c r="I32" s="404"/>
      <c r="K32" s="38">
        <v>0.5416666666666666</v>
      </c>
      <c r="L32" s="743" t="s">
        <v>3</v>
      </c>
      <c r="M32" s="134"/>
      <c r="N32" s="134"/>
    </row>
    <row r="33" spans="1:14" ht="12.75">
      <c r="A33" s="403"/>
      <c r="B33" s="744"/>
      <c r="C33" s="765"/>
      <c r="D33" s="193"/>
      <c r="E33" s="410"/>
      <c r="F33" s="403"/>
      <c r="G33" s="744"/>
      <c r="H33" s="407"/>
      <c r="I33" s="193"/>
      <c r="J33" s="410"/>
      <c r="K33" s="403"/>
      <c r="L33" s="744"/>
      <c r="M33" s="61"/>
      <c r="N33" s="61"/>
    </row>
    <row r="34" spans="1:14" ht="12.75">
      <c r="A34" s="34"/>
      <c r="B34" s="744"/>
      <c r="C34" s="765"/>
      <c r="D34" s="405"/>
      <c r="E34" s="411"/>
      <c r="F34" s="34"/>
      <c r="G34" s="744"/>
      <c r="H34" s="61"/>
      <c r="I34" s="405"/>
      <c r="J34" s="411"/>
      <c r="K34" s="34"/>
      <c r="L34" s="744"/>
      <c r="M34" s="61"/>
      <c r="N34" s="61"/>
    </row>
    <row r="35" spans="1:14" ht="13.5" thickBot="1">
      <c r="A35" s="33"/>
      <c r="B35" s="745"/>
      <c r="C35" s="766"/>
      <c r="D35" s="406"/>
      <c r="E35" s="411"/>
      <c r="F35" s="33"/>
      <c r="G35" s="745"/>
      <c r="H35" s="56"/>
      <c r="I35" s="406"/>
      <c r="J35" s="411"/>
      <c r="K35" s="33"/>
      <c r="L35" s="745"/>
      <c r="M35" s="56"/>
      <c r="N35" s="56"/>
    </row>
    <row r="36" spans="1:11" ht="12.75">
      <c r="A36" s="145">
        <v>0.59375</v>
      </c>
      <c r="B36" s="767" t="s">
        <v>534</v>
      </c>
      <c r="C36" s="767"/>
      <c r="E36" s="412"/>
      <c r="F36" s="145">
        <v>0.59375</v>
      </c>
      <c r="G36" s="767" t="s">
        <v>618</v>
      </c>
      <c r="H36" s="781"/>
      <c r="J36" s="384"/>
      <c r="K36" s="145">
        <v>0.59375</v>
      </c>
    </row>
    <row r="37" spans="1:11" ht="12.75">
      <c r="A37" s="64"/>
      <c r="B37" s="768"/>
      <c r="C37" s="768"/>
      <c r="E37" s="412"/>
      <c r="F37" s="64"/>
      <c r="G37" s="768"/>
      <c r="H37" s="782"/>
      <c r="J37" s="412"/>
      <c r="K37" s="64"/>
    </row>
    <row r="38" spans="1:11" ht="12.75">
      <c r="A38" s="28"/>
      <c r="B38" s="768"/>
      <c r="C38" s="768"/>
      <c r="E38" s="412"/>
      <c r="F38" s="28"/>
      <c r="G38" s="768"/>
      <c r="H38" s="782"/>
      <c r="J38" s="412"/>
      <c r="K38" s="28"/>
    </row>
    <row r="39" spans="1:11" ht="12.75">
      <c r="A39" s="28"/>
      <c r="B39" s="768"/>
      <c r="C39" s="768"/>
      <c r="E39" s="412"/>
      <c r="F39" s="28"/>
      <c r="G39" s="768"/>
      <c r="H39" s="782"/>
      <c r="J39" s="412"/>
      <c r="K39" s="28"/>
    </row>
    <row r="40" spans="1:11" ht="12.75">
      <c r="A40" s="28"/>
      <c r="B40" s="768"/>
      <c r="C40" s="768"/>
      <c r="E40" s="412"/>
      <c r="F40" s="28"/>
      <c r="G40" s="768"/>
      <c r="H40" s="782"/>
      <c r="J40" s="412"/>
      <c r="K40" s="28"/>
    </row>
    <row r="41" spans="1:11" ht="12.75">
      <c r="A41" s="28"/>
      <c r="B41" s="768"/>
      <c r="C41" s="768"/>
      <c r="E41" s="412"/>
      <c r="F41" s="28"/>
      <c r="G41" s="768"/>
      <c r="H41" s="782"/>
      <c r="J41" s="412"/>
      <c r="K41" s="28"/>
    </row>
    <row r="42" spans="1:11" ht="12.75">
      <c r="A42" s="64">
        <v>0.7291666666666666</v>
      </c>
      <c r="B42" s="769"/>
      <c r="C42" s="769"/>
      <c r="E42" s="412"/>
      <c r="F42" s="28"/>
      <c r="G42" s="768"/>
      <c r="H42" s="782"/>
      <c r="J42" s="412"/>
      <c r="K42" s="28"/>
    </row>
    <row r="43" spans="1:11" ht="12.75">
      <c r="A43" s="64"/>
      <c r="B43" s="779"/>
      <c r="C43" s="770"/>
      <c r="E43" s="413"/>
      <c r="F43" s="64"/>
      <c r="G43" s="768"/>
      <c r="H43" s="782"/>
      <c r="J43" s="413"/>
      <c r="K43" s="64"/>
    </row>
    <row r="44" spans="1:11" ht="12.75">
      <c r="A44" s="28"/>
      <c r="B44" s="768"/>
      <c r="C44" s="771"/>
      <c r="E44" s="413"/>
      <c r="F44" s="28"/>
      <c r="G44" s="768"/>
      <c r="H44" s="782"/>
      <c r="J44" s="413"/>
      <c r="K44" s="28"/>
    </row>
    <row r="45" spans="1:11" ht="12.75">
      <c r="A45" s="28"/>
      <c r="B45" s="768"/>
      <c r="C45" s="771"/>
      <c r="E45" s="413"/>
      <c r="F45" s="28"/>
      <c r="G45" s="768"/>
      <c r="H45" s="782"/>
      <c r="J45" s="413"/>
      <c r="K45" s="28"/>
    </row>
    <row r="46" spans="1:11" ht="12.75">
      <c r="A46" s="28"/>
      <c r="B46" s="768"/>
      <c r="C46" s="771"/>
      <c r="E46" s="413"/>
      <c r="F46" s="28"/>
      <c r="G46" s="768"/>
      <c r="H46" s="782"/>
      <c r="J46" s="413"/>
      <c r="K46" s="28"/>
    </row>
    <row r="47" spans="1:11" ht="12.75">
      <c r="A47" s="28"/>
      <c r="B47" s="768"/>
      <c r="C47" s="771"/>
      <c r="E47" s="413"/>
      <c r="F47" s="28"/>
      <c r="G47" s="768"/>
      <c r="H47" s="782"/>
      <c r="J47" s="413"/>
      <c r="K47" s="28"/>
    </row>
    <row r="48" spans="1:11" ht="12.75">
      <c r="A48" s="28"/>
      <c r="B48" s="768"/>
      <c r="C48" s="771"/>
      <c r="E48" s="413"/>
      <c r="F48" s="28"/>
      <c r="G48" s="768"/>
      <c r="H48" s="782"/>
      <c r="J48" s="413"/>
      <c r="K48" s="28"/>
    </row>
    <row r="49" spans="1:11" ht="12.75">
      <c r="A49" s="28"/>
      <c r="B49" s="768"/>
      <c r="C49" s="771"/>
      <c r="E49" s="413"/>
      <c r="F49" s="28"/>
      <c r="G49" s="768"/>
      <c r="H49" s="782"/>
      <c r="J49" s="413"/>
      <c r="K49" s="28"/>
    </row>
    <row r="50" spans="1:11" ht="12.75">
      <c r="A50" s="28"/>
      <c r="B50" s="768"/>
      <c r="C50" s="771"/>
      <c r="E50" s="413"/>
      <c r="F50" s="28"/>
      <c r="G50" s="768"/>
      <c r="H50" s="782"/>
      <c r="J50" s="413"/>
      <c r="K50" s="28"/>
    </row>
    <row r="51" spans="1:11" ht="12.75">
      <c r="A51" s="28"/>
      <c r="B51" s="768"/>
      <c r="C51" s="771"/>
      <c r="E51" s="413"/>
      <c r="F51" s="28"/>
      <c r="G51" s="768"/>
      <c r="H51" s="782"/>
      <c r="J51" s="413"/>
      <c r="K51" s="28"/>
    </row>
    <row r="52" spans="1:11" ht="12.75">
      <c r="A52" s="28"/>
      <c r="B52" s="768"/>
      <c r="C52" s="771"/>
      <c r="E52" s="413"/>
      <c r="F52" s="28"/>
      <c r="G52" s="768"/>
      <c r="H52" s="782"/>
      <c r="J52" s="413"/>
      <c r="K52" s="28"/>
    </row>
    <row r="53" spans="1:11" ht="12.75">
      <c r="A53" s="28"/>
      <c r="B53" s="768"/>
      <c r="C53" s="771"/>
      <c r="E53" s="413"/>
      <c r="F53" s="28"/>
      <c r="G53" s="768"/>
      <c r="H53" s="782"/>
      <c r="J53" s="413"/>
      <c r="K53" s="28"/>
    </row>
    <row r="54" spans="1:11" ht="12.75">
      <c r="A54" s="28"/>
      <c r="B54" s="768"/>
      <c r="C54" s="771"/>
      <c r="E54" s="413"/>
      <c r="F54" s="28"/>
      <c r="G54" s="768"/>
      <c r="H54" s="782"/>
      <c r="J54" s="413"/>
      <c r="K54" s="28"/>
    </row>
    <row r="55" spans="1:11" ht="13.5" thickBot="1">
      <c r="A55" s="146">
        <v>0.9583333333333334</v>
      </c>
      <c r="B55" s="780"/>
      <c r="C55" s="772"/>
      <c r="E55" s="413"/>
      <c r="F55" s="146">
        <v>0.9583333333333334</v>
      </c>
      <c r="G55" s="780"/>
      <c r="H55" s="783"/>
      <c r="J55" s="413"/>
      <c r="K55" s="146">
        <v>0.9583333333333334</v>
      </c>
    </row>
  </sheetData>
  <sheetProtection/>
  <mergeCells count="46">
    <mergeCell ref="B43:B55"/>
    <mergeCell ref="H30:H31"/>
    <mergeCell ref="H28:H29"/>
    <mergeCell ref="G36:G55"/>
    <mergeCell ref="H36:H55"/>
    <mergeCell ref="B16:B17"/>
    <mergeCell ref="G16:G17"/>
    <mergeCell ref="B32:B35"/>
    <mergeCell ref="G32:G35"/>
    <mergeCell ref="B36:B42"/>
    <mergeCell ref="L32:L35"/>
    <mergeCell ref="H26:H27"/>
    <mergeCell ref="H24:H25"/>
    <mergeCell ref="H22:H23"/>
    <mergeCell ref="H20:H21"/>
    <mergeCell ref="H18:H19"/>
    <mergeCell ref="H14:H15"/>
    <mergeCell ref="C24:C25"/>
    <mergeCell ref="C6:C7"/>
    <mergeCell ref="C8:C9"/>
    <mergeCell ref="C10:C11"/>
    <mergeCell ref="C12:C13"/>
    <mergeCell ref="H12:H13"/>
    <mergeCell ref="H10:H11"/>
    <mergeCell ref="H8:H9"/>
    <mergeCell ref="H6:H7"/>
    <mergeCell ref="C28:C29"/>
    <mergeCell ref="C30:C31"/>
    <mergeCell ref="C32:C35"/>
    <mergeCell ref="C36:C42"/>
    <mergeCell ref="C43:C55"/>
    <mergeCell ref="C14:C15"/>
    <mergeCell ref="C16:C17"/>
    <mergeCell ref="C18:C19"/>
    <mergeCell ref="C20:C21"/>
    <mergeCell ref="C22:C23"/>
    <mergeCell ref="M30:M31"/>
    <mergeCell ref="C4:C5"/>
    <mergeCell ref="H16:H17"/>
    <mergeCell ref="M18:M19"/>
    <mergeCell ref="M20:M21"/>
    <mergeCell ref="M22:M23"/>
    <mergeCell ref="M24:M25"/>
    <mergeCell ref="M26:M27"/>
    <mergeCell ref="M28:M29"/>
    <mergeCell ref="C26:C27"/>
  </mergeCells>
  <printOptions/>
  <pageMargins left="0.7086614173228346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E35">
      <selection activeCell="I55" sqref="I55"/>
    </sheetView>
  </sheetViews>
  <sheetFormatPr defaultColWidth="9.140625" defaultRowHeight="12.75"/>
  <cols>
    <col min="1" max="1" width="6.57421875" style="0" customWidth="1"/>
    <col min="2" max="2" width="73.421875" style="429" customWidth="1"/>
    <col min="3" max="4" width="12.28125" style="429" customWidth="1"/>
    <col min="5" max="5" width="1.7109375" style="0" customWidth="1"/>
    <col min="6" max="6" width="6.57421875" style="0" customWidth="1"/>
    <col min="7" max="7" width="73.421875" style="429" customWidth="1"/>
    <col min="8" max="9" width="12.28125" style="429" customWidth="1"/>
    <col min="10" max="10" width="1.7109375" style="0" customWidth="1"/>
    <col min="11" max="11" width="6.57421875" style="0" customWidth="1"/>
    <col min="12" max="12" width="73.421875" style="429" customWidth="1"/>
    <col min="13" max="14" width="12.28125" style="429" customWidth="1"/>
  </cols>
  <sheetData>
    <row r="1" spans="1:11" ht="18">
      <c r="A1" s="275" t="s">
        <v>531</v>
      </c>
      <c r="F1" s="275"/>
      <c r="K1" s="275"/>
    </row>
    <row r="2" ht="13.5" thickBot="1"/>
    <row r="3" spans="1:9" ht="13.5" thickBot="1">
      <c r="A3" s="10" t="s">
        <v>0</v>
      </c>
      <c r="B3" s="445" t="s">
        <v>20</v>
      </c>
      <c r="C3" s="454" t="s">
        <v>532</v>
      </c>
      <c r="D3" s="446"/>
      <c r="F3" s="1"/>
      <c r="G3" s="430"/>
      <c r="H3" s="430"/>
      <c r="I3" s="453"/>
    </row>
    <row r="4" spans="1:9" ht="13.5" thickBot="1">
      <c r="A4" s="29">
        <v>0.375</v>
      </c>
      <c r="B4" s="352" t="str">
        <f>VLOOKUP(D4,'Titles-authors'!$A:$C,2)</f>
        <v>A.Kinnaird/M.Becker</v>
      </c>
      <c r="C4" s="795" t="s">
        <v>586</v>
      </c>
      <c r="D4" s="359" t="s">
        <v>68</v>
      </c>
      <c r="F4" s="367"/>
      <c r="G4" s="453"/>
      <c r="H4" s="453"/>
      <c r="I4" s="453"/>
    </row>
    <row r="5" spans="1:9" s="86" customFormat="1" ht="15" customHeight="1" thickBot="1">
      <c r="A5" s="461"/>
      <c r="B5" s="462" t="str">
        <f>VLOOKUP(D4,'Titles-authors'!$A:$C,3)</f>
        <v>Keynote lecture: 10 Years of the German-Swedish REXUS/BEXUS student programme</v>
      </c>
      <c r="C5" s="796"/>
      <c r="D5" s="463"/>
      <c r="F5" s="10" t="s">
        <v>0</v>
      </c>
      <c r="G5" s="445" t="s">
        <v>20</v>
      </c>
      <c r="H5" s="454" t="s">
        <v>532</v>
      </c>
      <c r="I5" s="429"/>
    </row>
    <row r="6" spans="1:9" ht="12.75">
      <c r="A6" s="415">
        <v>0.3958333333333333</v>
      </c>
      <c r="B6" s="347" t="str">
        <f>VLOOKUP(D6,'Titles-authors'!$A:$C,2)</f>
        <v>K.Schüttauf</v>
      </c>
      <c r="C6" s="798" t="s">
        <v>586</v>
      </c>
      <c r="D6" s="347" t="s">
        <v>69</v>
      </c>
      <c r="F6" s="415">
        <v>0.3958333333333333</v>
      </c>
      <c r="G6" s="348" t="str">
        <f>VLOOKUP(I6,'Titles-authors'!$A:$C,2)</f>
        <v>M.Yang</v>
      </c>
      <c r="H6" s="785" t="s">
        <v>588</v>
      </c>
      <c r="I6" s="348" t="s">
        <v>112</v>
      </c>
    </row>
    <row r="7" spans="1:9" s="86" customFormat="1" ht="25.5">
      <c r="A7" s="419"/>
      <c r="B7" s="470" t="str">
        <f>VLOOKUP(D6,'Titles-authors'!$A:$C,3)</f>
        <v>The Stern project - Hands on rockets science for university students</v>
      </c>
      <c r="C7" s="784"/>
      <c r="D7" s="470"/>
      <c r="F7" s="419"/>
      <c r="G7" s="471" t="str">
        <f>VLOOKUP(I6,'Titles-authors'!$A:$C,3)</f>
        <v>The recent development of China Sounding Rocket space exploration activities and the international cooperation</v>
      </c>
      <c r="H7" s="786"/>
      <c r="I7" s="471"/>
    </row>
    <row r="8" spans="1:9" ht="12.75">
      <c r="A8" s="416">
        <v>0.40625</v>
      </c>
      <c r="B8" s="447" t="str">
        <f>VLOOKUP(D8,'Titles-authors'!$A:$C,2)</f>
        <v>J.Oswald</v>
      </c>
      <c r="C8" s="784" t="s">
        <v>586</v>
      </c>
      <c r="D8" s="447" t="s">
        <v>198</v>
      </c>
      <c r="F8" s="416">
        <v>0.40625</v>
      </c>
      <c r="G8" s="457" t="str">
        <f>VLOOKUP(I8,'Titles-authors'!$A:$C,2)</f>
        <v>K.Sjölander</v>
      </c>
      <c r="H8" s="786" t="s">
        <v>588</v>
      </c>
      <c r="I8" s="457" t="s">
        <v>113</v>
      </c>
    </row>
    <row r="9" spans="1:9" s="86" customFormat="1" ht="25.5">
      <c r="A9" s="419"/>
      <c r="B9" s="470" t="str">
        <f>VLOOKUP(D8,'Titles-authors'!$A:$C,3)</f>
        <v>PERSEUS</v>
      </c>
      <c r="C9" s="784"/>
      <c r="D9" s="470"/>
      <c r="F9" s="419"/>
      <c r="G9" s="471" t="str">
        <f>VLOOKUP(I8,'Titles-authors'!$A:$C,3)</f>
        <v>O-States &amp; Spider/Leewaves, a new era of national Sounding Rockets from Esrange begins</v>
      </c>
      <c r="H9" s="786"/>
      <c r="I9" s="471"/>
    </row>
    <row r="10" spans="1:9" ht="12.75">
      <c r="A10" s="416">
        <v>0.4166666666666667</v>
      </c>
      <c r="B10" s="447" t="str">
        <f>VLOOKUP(D10,'Titles-authors'!$A:$C,2)</f>
        <v>C.Stausland</v>
      </c>
      <c r="C10" s="784" t="s">
        <v>586</v>
      </c>
      <c r="D10" s="447" t="s">
        <v>71</v>
      </c>
      <c r="F10" s="416">
        <v>0.4166666666666667</v>
      </c>
      <c r="G10" s="457" t="str">
        <f>VLOOKUP(I10,'Titles-authors'!$A:$C,2)</f>
        <v>T.Gansmoe</v>
      </c>
      <c r="H10" s="786" t="s">
        <v>588</v>
      </c>
      <c r="I10" s="457" t="s">
        <v>114</v>
      </c>
    </row>
    <row r="11" spans="1:9" s="86" customFormat="1" ht="25.5">
      <c r="A11" s="419"/>
      <c r="B11" s="470" t="str">
        <f>VLOOKUP(D10,'Titles-authors'!$A:$C,3)</f>
        <v>Fly a Rocket ! A Norwegian-ESA educational programme - Pilot cycle report and conclusions</v>
      </c>
      <c r="C11" s="784"/>
      <c r="D11" s="470"/>
      <c r="F11" s="419"/>
      <c r="G11" s="471" t="str">
        <f>VLOOKUP(I10,'Titles-authors'!$A:$C,3)</f>
        <v>Development of a new payload module for 4D measurements</v>
      </c>
      <c r="H11" s="786"/>
      <c r="I11" s="471"/>
    </row>
    <row r="12" spans="1:9" ht="12.75">
      <c r="A12" s="416">
        <v>0.4270833333333333</v>
      </c>
      <c r="B12" s="447" t="str">
        <f>VLOOKUP(D12,'Titles-authors'!$A:$C,2)</f>
        <v>S.G.Bilen</v>
      </c>
      <c r="C12" s="784" t="s">
        <v>586</v>
      </c>
      <c r="D12" s="447" t="s">
        <v>72</v>
      </c>
      <c r="F12" s="416">
        <v>0.4270833333333333</v>
      </c>
      <c r="G12" s="457" t="str">
        <f>VLOOKUP(I12,'Titles-authors'!$A:$C,2)</f>
        <v>M.Siedorf</v>
      </c>
      <c r="H12" s="786" t="s">
        <v>588</v>
      </c>
      <c r="I12" s="457" t="s">
        <v>123</v>
      </c>
    </row>
    <row r="13" spans="1:9" s="86" customFormat="1" ht="25.5">
      <c r="A13" s="419"/>
      <c r="B13" s="470" t="str">
        <f>VLOOKUP(D12,'Titles-authors'!$A:$C,3)</f>
        <v>Developing student leadership in space systems engineering via the G-Chaser student rocket</v>
      </c>
      <c r="C13" s="784"/>
      <c r="D13" s="470"/>
      <c r="F13" s="419"/>
      <c r="G13" s="471" t="str">
        <f>VLOOKUP(I12,'Titles-authors'!$A:$C,3)</f>
        <v>MIRKA2-RX - An educational precursor mission for a re-entry based cubesat mission</v>
      </c>
      <c r="H13" s="786"/>
      <c r="I13" s="471"/>
    </row>
    <row r="14" spans="1:9" ht="12.75">
      <c r="A14" s="416">
        <v>0.4375</v>
      </c>
      <c r="B14" s="447" t="str">
        <f>VLOOKUP(D14,'Titles-authors'!$A:$C,2)</f>
        <v>B.Jensen</v>
      </c>
      <c r="C14" s="784" t="s">
        <v>586</v>
      </c>
      <c r="D14" s="447" t="s">
        <v>73</v>
      </c>
      <c r="F14" s="416">
        <v>0.4375</v>
      </c>
      <c r="G14" s="457" t="str">
        <f>VLOOKUP(I14,'Titles-authors'!$A:$C,2)</f>
        <v>B.Tester</v>
      </c>
      <c r="H14" s="786" t="s">
        <v>588</v>
      </c>
      <c r="I14" s="457" t="s">
        <v>119</v>
      </c>
    </row>
    <row r="15" spans="1:9" s="86" customFormat="1" ht="26.25" thickBot="1">
      <c r="A15" s="423"/>
      <c r="B15" s="470" t="str">
        <f>VLOOKUP(D14,'Titles-authors'!$A:$C,3)</f>
        <v>Starburst - A new, unique student project in maritime surveillance from space</v>
      </c>
      <c r="C15" s="792"/>
      <c r="D15" s="470"/>
      <c r="F15" s="423"/>
      <c r="G15" s="471" t="str">
        <f>VLOOKUP(I14,'Titles-authors'!$A:$C,3)</f>
        <v>Experimental results from the testing of the prototype inflatable conical antenna - REXUS deployment on REXUS flight RX19</v>
      </c>
      <c r="H15" s="787"/>
      <c r="I15" s="471"/>
    </row>
    <row r="16" spans="1:9" ht="13.5" thickBot="1">
      <c r="A16" s="32">
        <v>0.4479166666666667</v>
      </c>
      <c r="B16" s="752" t="s">
        <v>1</v>
      </c>
      <c r="C16" s="799"/>
      <c r="D16" s="752"/>
      <c r="F16" s="32">
        <v>0.4479166666666667</v>
      </c>
      <c r="G16" s="752" t="s">
        <v>1</v>
      </c>
      <c r="H16" s="799"/>
      <c r="I16" s="799"/>
    </row>
    <row r="17" spans="1:13" ht="13.5" thickBot="1">
      <c r="A17" s="33"/>
      <c r="B17" s="754"/>
      <c r="C17" s="800"/>
      <c r="D17" s="754"/>
      <c r="F17" s="33"/>
      <c r="G17" s="754"/>
      <c r="H17" s="800"/>
      <c r="I17" s="800"/>
      <c r="K17" s="10" t="s">
        <v>0</v>
      </c>
      <c r="L17" s="445" t="s">
        <v>20</v>
      </c>
      <c r="M17" s="454" t="s">
        <v>532</v>
      </c>
    </row>
    <row r="18" spans="1:14" ht="12.75">
      <c r="A18" s="415">
        <v>0.46875</v>
      </c>
      <c r="B18" s="346" t="str">
        <f>VLOOKUP(D18,'Titles-authors'!$A:$C,2)</f>
        <v>Z.Qu</v>
      </c>
      <c r="C18" s="801" t="s">
        <v>617</v>
      </c>
      <c r="D18" s="346" t="s">
        <v>107</v>
      </c>
      <c r="F18" s="415">
        <v>0.46875</v>
      </c>
      <c r="G18" s="347" t="str">
        <f>VLOOKUP(I18,'Titles-authors'!$A:$C,2)</f>
        <v>D.Nilsson</v>
      </c>
      <c r="H18" s="798" t="s">
        <v>586</v>
      </c>
      <c r="I18" s="347" t="s">
        <v>76</v>
      </c>
      <c r="K18" s="415">
        <v>0.46875</v>
      </c>
      <c r="L18" s="348" t="str">
        <f>VLOOKUP(N18,'Titles-authors'!$A:$C,2)</f>
        <v>A.Schütte</v>
      </c>
      <c r="M18" s="785" t="s">
        <v>588</v>
      </c>
      <c r="N18" s="348" t="s">
        <v>117</v>
      </c>
    </row>
    <row r="19" spans="1:14" s="86" customFormat="1" ht="12.75">
      <c r="A19" s="419"/>
      <c r="B19" s="469" t="str">
        <f>VLOOKUP(D18,'Titles-authors'!$A:$C,3)</f>
        <v>High altitude balloon launched micro glider:  Design, manufacturing and flight test</v>
      </c>
      <c r="C19" s="797"/>
      <c r="D19" s="469"/>
      <c r="F19" s="419"/>
      <c r="G19" s="470" t="str">
        <f>VLOOKUP(I18,'Titles-authors'!$A:$C,3)</f>
        <v>SALACIA - A study of Martian brines with REXUS21</v>
      </c>
      <c r="H19" s="784"/>
      <c r="I19" s="470"/>
      <c r="K19" s="419"/>
      <c r="L19" s="471" t="str">
        <f>VLOOKUP(N18,'Titles-authors'!$A:$C,3)</f>
        <v>TEXUS - Latest developments and new perspectives</v>
      </c>
      <c r="M19" s="786"/>
      <c r="N19" s="471"/>
    </row>
    <row r="20" spans="1:14" ht="12.75">
      <c r="A20" s="416">
        <v>0.4791666666666667</v>
      </c>
      <c r="B20" s="448" t="str">
        <f>VLOOKUP(D20,'Titles-authors'!$A:$C,2)</f>
        <v>S.Wlach</v>
      </c>
      <c r="C20" s="797" t="s">
        <v>617</v>
      </c>
      <c r="D20" s="448" t="s">
        <v>70</v>
      </c>
      <c r="F20" s="416">
        <v>0.4791666666666667</v>
      </c>
      <c r="G20" s="447">
        <f>VLOOKUP(I20,'Titles-authors'!$A:$C,2)</f>
        <v>0</v>
      </c>
      <c r="H20" s="784" t="s">
        <v>586</v>
      </c>
      <c r="I20" s="447" t="s">
        <v>78</v>
      </c>
      <c r="K20" s="416">
        <v>0.4791666666666667</v>
      </c>
      <c r="L20" s="457" t="str">
        <f>VLOOKUP(N20,'Titles-authors'!$A:$C,2)</f>
        <v>P.Vernillo</v>
      </c>
      <c r="M20" s="786" t="s">
        <v>588</v>
      </c>
      <c r="N20" s="457" t="s">
        <v>118</v>
      </c>
    </row>
    <row r="21" spans="1:14" s="86" customFormat="1" ht="12.75">
      <c r="A21" s="419"/>
      <c r="B21" s="469" t="str">
        <f>VLOOKUP(D20,'Titles-authors'!$A:$C,3)</f>
        <v>DLR ELAHA - Current development state of an unconventional stratospheric UAV</v>
      </c>
      <c r="C21" s="797"/>
      <c r="D21" s="469"/>
      <c r="F21" s="419"/>
      <c r="G21" s="470" t="str">
        <f>VLOOKUP(I20,'Titles-authors'!$A:$C,3)</f>
        <v>withdrawn</v>
      </c>
      <c r="H21" s="784"/>
      <c r="I21" s="470"/>
      <c r="K21" s="419"/>
      <c r="L21" s="471" t="str">
        <f>VLOOKUP(N20,'Titles-authors'!$A:$C,3)</f>
        <v>Mini-Irene: The first European flight experiment of a deployable heat shield</v>
      </c>
      <c r="M21" s="786"/>
      <c r="N21" s="471"/>
    </row>
    <row r="22" spans="1:14" ht="12.75">
      <c r="A22" s="416">
        <v>0.4895833333333333</v>
      </c>
      <c r="B22" s="448" t="str">
        <f>VLOOKUP(D22,'Titles-authors'!$A:$C,2)</f>
        <v>M.Laabs</v>
      </c>
      <c r="C22" s="797" t="s">
        <v>617</v>
      </c>
      <c r="D22" s="448" t="s">
        <v>108</v>
      </c>
      <c r="F22" s="416">
        <v>0.4895833333333333</v>
      </c>
      <c r="G22" s="447" t="str">
        <f>VLOOKUP(I22,'Titles-authors'!$A:$C,2)</f>
        <v>D.Geeroms</v>
      </c>
      <c r="H22" s="784" t="s">
        <v>586</v>
      </c>
      <c r="I22" s="447" t="s">
        <v>74</v>
      </c>
      <c r="K22" s="416">
        <v>0.4895833333333333</v>
      </c>
      <c r="L22" s="457" t="str">
        <f>VLOOKUP(N22,'Titles-authors'!$A:$C,2)</f>
        <v>K.Roed</v>
      </c>
      <c r="M22" s="786" t="s">
        <v>588</v>
      </c>
      <c r="N22" s="457" t="s">
        <v>116</v>
      </c>
    </row>
    <row r="23" spans="1:14" s="86" customFormat="1" ht="25.5">
      <c r="A23" s="419"/>
      <c r="B23" s="469" t="str">
        <f>VLOOKUP(D22,'Titles-authors'!$A:$C,3)</f>
        <v>Results from the Inflatable,Textile and rigidisable antenna Experiment (INTEX) on the BEXUS21 mission</v>
      </c>
      <c r="C23" s="797"/>
      <c r="D23" s="469"/>
      <c r="F23" s="419"/>
      <c r="G23" s="470" t="str">
        <f>VLOOKUP(I22,'Titles-authors'!$A:$C,3)</f>
        <v>Using a habduino for telemetry in Arctic atmospheres as a hands-on space education project for secondary school students</v>
      </c>
      <c r="H23" s="784"/>
      <c r="I23" s="470"/>
      <c r="K23" s="419"/>
      <c r="L23" s="471" t="str">
        <f>VLOOKUP(N22,'Titles-authors'!$A:$C,3)</f>
        <v>Miniaturised sub-payload for multi-point in-situ measurements on the G-Chaser student rocket</v>
      </c>
      <c r="M23" s="786"/>
      <c r="N23" s="471"/>
    </row>
    <row r="24" spans="1:14" ht="12.75">
      <c r="A24" s="416">
        <v>0.5</v>
      </c>
      <c r="B24" s="448" t="str">
        <f>VLOOKUP(D24,'Titles-authors'!$A:$C,2)</f>
        <v>S.Nagels</v>
      </c>
      <c r="C24" s="797" t="s">
        <v>617</v>
      </c>
      <c r="D24" s="474" t="s">
        <v>109</v>
      </c>
      <c r="F24" s="416">
        <v>0.5</v>
      </c>
      <c r="G24" s="447" t="str">
        <f>VLOOKUP(I24,'Titles-authors'!$A:$C,2)</f>
        <v>A.Buzdugan</v>
      </c>
      <c r="H24" s="784" t="s">
        <v>586</v>
      </c>
      <c r="I24" s="447" t="s">
        <v>77</v>
      </c>
      <c r="K24" s="416">
        <v>0.5</v>
      </c>
      <c r="L24" s="457" t="str">
        <f>VLOOKUP(N24,'Titles-authors'!$A:$C,2)</f>
        <v>G.Giono</v>
      </c>
      <c r="M24" s="786" t="s">
        <v>588</v>
      </c>
      <c r="N24" s="457" t="s">
        <v>120</v>
      </c>
    </row>
    <row r="25" spans="1:14" s="86" customFormat="1" ht="25.5">
      <c r="A25" s="419"/>
      <c r="B25" s="469" t="str">
        <f>VLOOKUP(D24,'Titles-authors'!$A:$C,3)</f>
        <v>BEXUS23 OSCAR: Solar cell I-V monitoring system for space environments</v>
      </c>
      <c r="C25" s="797"/>
      <c r="D25" s="475"/>
      <c r="F25" s="419"/>
      <c r="G25" s="470" t="str">
        <f>VLOOKUP(I24,'Titles-authors'!$A:$C,3)</f>
        <v>WOLF REXUS experiment</v>
      </c>
      <c r="H25" s="784"/>
      <c r="I25" s="470"/>
      <c r="K25" s="419"/>
      <c r="L25" s="471" t="str">
        <f>VLOOKUP(N24,'Titles-authors'!$A:$C,3)</f>
        <v>Detailed photocurrent characterisation for meteor smoke particle detectors onboard the PMWE Sounding Rocket</v>
      </c>
      <c r="M25" s="786"/>
      <c r="N25" s="471"/>
    </row>
    <row r="26" spans="1:14" ht="12.75">
      <c r="A26" s="416">
        <v>0.5104166666666666</v>
      </c>
      <c r="B26" s="448" t="str">
        <f>VLOOKUP(D26,'Titles-authors'!$A:$C,2)</f>
        <v>J.Lukacevic</v>
      </c>
      <c r="C26" s="797" t="s">
        <v>617</v>
      </c>
      <c r="D26" s="474" t="s">
        <v>110</v>
      </c>
      <c r="F26" s="416">
        <v>0.5104166666666666</v>
      </c>
      <c r="G26" s="447" t="str">
        <f>VLOOKUP(I26,'Titles-authors'!$A:$C,2)</f>
        <v>E. de Schrijver</v>
      </c>
      <c r="H26" s="784" t="s">
        <v>586</v>
      </c>
      <c r="I26" s="447" t="s">
        <v>75</v>
      </c>
      <c r="K26" s="416">
        <v>0.5104166666666666</v>
      </c>
      <c r="L26" s="457" t="str">
        <f>VLOOKUP(N26,'Titles-authors'!$A:$C,2)</f>
        <v>J.Breitinger</v>
      </c>
      <c r="M26" s="786" t="s">
        <v>588</v>
      </c>
      <c r="N26" s="457" t="s">
        <v>121</v>
      </c>
    </row>
    <row r="27" spans="1:14" s="86" customFormat="1" ht="25.5">
      <c r="A27" s="419"/>
      <c r="B27" s="469" t="str">
        <f>VLOOKUP(D26,'Titles-authors'!$A:$C,3)</f>
        <v>Findings of the PREDATOR experiment - BEXUS23</v>
      </c>
      <c r="C27" s="797"/>
      <c r="D27" s="475"/>
      <c r="F27" s="419"/>
      <c r="G27" s="470" t="str">
        <f>VLOOKUP(I26,'Titles-authors'!$A:$C,3)</f>
        <v>Bifrost Parabolic Flight:  A new recurrent hands-on space education programme for secondary school students</v>
      </c>
      <c r="H27" s="784"/>
      <c r="I27" s="470"/>
      <c r="K27" s="419"/>
      <c r="L27" s="471" t="str">
        <f>VLOOKUP(N26,'Titles-authors'!$A:$C,3)</f>
        <v>Launch campaign of the hybrid Sounding Rocket HEROS</v>
      </c>
      <c r="M27" s="786"/>
      <c r="N27" s="471"/>
    </row>
    <row r="28" spans="1:14" ht="12.75">
      <c r="A28" s="416">
        <v>0.5208333333333334</v>
      </c>
      <c r="B28" s="448" t="str">
        <f>VLOOKUP(D28,'Titles-authors'!$A:$C,2)</f>
        <v>G.Florin</v>
      </c>
      <c r="C28" s="797" t="s">
        <v>617</v>
      </c>
      <c r="D28" s="474" t="s">
        <v>111</v>
      </c>
      <c r="F28" s="416">
        <v>0.5208333333333334</v>
      </c>
      <c r="G28" s="447" t="str">
        <f>VLOOKUP(I28,'Titles-authors'!$A:$C,2)</f>
        <v>L.Frezza</v>
      </c>
      <c r="H28" s="784" t="s">
        <v>586</v>
      </c>
      <c r="I28" s="447" t="s">
        <v>79</v>
      </c>
      <c r="K28" s="416">
        <v>0.5208333333333334</v>
      </c>
      <c r="L28" s="457" t="str">
        <f>VLOOKUP(N28,'Titles-authors'!$A:$C,2)</f>
        <v>G.Lindahl</v>
      </c>
      <c r="M28" s="786" t="s">
        <v>588</v>
      </c>
      <c r="N28" s="457" t="s">
        <v>115</v>
      </c>
    </row>
    <row r="29" spans="1:14" s="86" customFormat="1" ht="25.5">
      <c r="A29" s="419"/>
      <c r="B29" s="469" t="str">
        <f>VLOOKUP(D28,'Titles-authors'!$A:$C,3)</f>
        <v>Balloons and Sounding Rockets - Platforms for drop tests</v>
      </c>
      <c r="C29" s="797"/>
      <c r="D29" s="475"/>
      <c r="F29" s="419"/>
      <c r="G29" s="470" t="str">
        <f>VLOOKUP(I28,'Titles-authors'!$A:$C,3)</f>
        <v>Assessment of the VHF omnidirectional range (VOR) performance in the stratosphere: Stratonav on BEXUS22</v>
      </c>
      <c r="H29" s="784"/>
      <c r="I29" s="470"/>
      <c r="K29" s="419"/>
      <c r="L29" s="471" t="str">
        <f>VLOOKUP(N28,'Titles-authors'!$A:$C,3)</f>
        <v>Recent and future Norwegian Sounding Rocket projects conducted by Andoya Space Center</v>
      </c>
      <c r="M29" s="786"/>
      <c r="N29" s="471"/>
    </row>
    <row r="30" spans="1:14" ht="12.75">
      <c r="A30" s="416">
        <v>0.53125</v>
      </c>
      <c r="B30" s="448" t="str">
        <f>VLOOKUP(D30,'Titles-authors'!$A:$C,2)</f>
        <v>T.A.Mis</v>
      </c>
      <c r="C30" s="797" t="s">
        <v>617</v>
      </c>
      <c r="D30" s="474" t="s">
        <v>197</v>
      </c>
      <c r="F30" s="416">
        <v>0.53125</v>
      </c>
      <c r="G30" s="447" t="str">
        <f>VLOOKUP(I30,'Titles-authors'!$A:$C,2)</f>
        <v>F.Hertel</v>
      </c>
      <c r="H30" s="784" t="s">
        <v>586</v>
      </c>
      <c r="I30" s="447" t="s">
        <v>80</v>
      </c>
      <c r="K30" s="416">
        <v>0.53125</v>
      </c>
      <c r="L30" s="457">
        <f>VLOOKUP(N30,'Titles-authors'!$A:$C,2)</f>
        <v>0</v>
      </c>
      <c r="M30" s="786" t="s">
        <v>588</v>
      </c>
      <c r="N30" s="457" t="s">
        <v>122</v>
      </c>
    </row>
    <row r="31" spans="1:14" s="86" customFormat="1" ht="26.25" thickBot="1">
      <c r="A31" s="419"/>
      <c r="B31" s="466" t="str">
        <f>VLOOKUP(D30,'Titles-authors'!$A:$C,3)</f>
        <v>Balloon micro lifeform-and-meteorite assembler (BULMA) experiment for BEXUS22 launch campaign</v>
      </c>
      <c r="C31" s="802"/>
      <c r="D31" s="476"/>
      <c r="F31" s="423"/>
      <c r="G31" s="467" t="str">
        <f>VLOOKUP(I30,'Titles-authors'!$A:$C,3)</f>
        <v>Trajectory analysis of the hybrid Sounding Rocket HEROS</v>
      </c>
      <c r="H31" s="792"/>
      <c r="I31" s="467"/>
      <c r="K31" s="423"/>
      <c r="L31" s="468" t="str">
        <f>VLOOKUP(N30,'Titles-authors'!$A:$C,3)</f>
        <v>withdrawn</v>
      </c>
      <c r="M31" s="787"/>
      <c r="N31" s="468"/>
    </row>
    <row r="32" spans="1:9" ht="12.75">
      <c r="A32" s="32">
        <v>0.5416666666666666</v>
      </c>
      <c r="B32" s="743" t="s">
        <v>3</v>
      </c>
      <c r="C32" s="449"/>
      <c r="D32" s="456"/>
      <c r="F32" s="32">
        <v>0.5416666666666666</v>
      </c>
      <c r="G32" s="743" t="s">
        <v>3</v>
      </c>
      <c r="H32" s="449"/>
      <c r="I32" s="456"/>
    </row>
    <row r="33" spans="1:9" ht="12.75">
      <c r="A33" s="34"/>
      <c r="B33" s="744"/>
      <c r="C33" s="363"/>
      <c r="D33" s="362"/>
      <c r="F33" s="34"/>
      <c r="G33" s="744"/>
      <c r="H33" s="363"/>
      <c r="I33" s="362"/>
    </row>
    <row r="34" spans="1:9" ht="12.75">
      <c r="A34" s="34"/>
      <c r="B34" s="744"/>
      <c r="C34" s="450"/>
      <c r="D34" s="477"/>
      <c r="F34" s="34"/>
      <c r="G34" s="744"/>
      <c r="H34" s="450"/>
      <c r="I34" s="477"/>
    </row>
    <row r="35" spans="1:9" ht="12.75">
      <c r="A35" s="34"/>
      <c r="B35" s="744"/>
      <c r="C35" s="450"/>
      <c r="D35" s="477"/>
      <c r="F35" s="34"/>
      <c r="G35" s="744"/>
      <c r="H35" s="450"/>
      <c r="I35" s="477"/>
    </row>
    <row r="36" spans="1:9" ht="13.5" thickBot="1">
      <c r="A36" s="33"/>
      <c r="B36" s="745"/>
      <c r="C36" s="451"/>
      <c r="D36" s="478"/>
      <c r="F36" s="33"/>
      <c r="G36" s="745"/>
      <c r="H36" s="451"/>
      <c r="I36" s="478"/>
    </row>
    <row r="37" spans="1:9" ht="12.75">
      <c r="A37" s="29">
        <v>0.59375</v>
      </c>
      <c r="B37" s="352" t="str">
        <f>VLOOKUP(D37,'Titles-authors'!$A:$C,2)</f>
        <v>H.Nguyen-Thi</v>
      </c>
      <c r="C37" s="712" t="s">
        <v>586</v>
      </c>
      <c r="D37" s="479" t="s">
        <v>60</v>
      </c>
      <c r="F37" s="444"/>
      <c r="G37" s="365"/>
      <c r="H37" s="361"/>
      <c r="I37" s="361"/>
    </row>
    <row r="38" spans="1:14" s="86" customFormat="1" ht="26.25" thickBot="1">
      <c r="A38" s="461"/>
      <c r="B38" s="462" t="str">
        <f>VLOOKUP(D37,'Titles-authors'!$A:$C,3)</f>
        <v>Keynote lecture: In situ X-ray studies of metal alloy solidification in microgravity conditions - The XRMON project</v>
      </c>
      <c r="C38" s="788"/>
      <c r="D38" s="472"/>
      <c r="F38" s="464"/>
      <c r="G38" s="501"/>
      <c r="H38" s="465"/>
      <c r="I38" s="465"/>
      <c r="L38" s="460"/>
      <c r="M38" s="460"/>
      <c r="N38" s="460"/>
    </row>
    <row r="39" spans="1:9" ht="12.75">
      <c r="A39" s="415">
        <v>0.6145833333333334</v>
      </c>
      <c r="B39" s="345" t="str">
        <f>VLOOKUP(D39,'Titles-authors'!$A:$C,2)</f>
        <v>L.Maywald</v>
      </c>
      <c r="C39" s="805" t="s">
        <v>586</v>
      </c>
      <c r="D39" s="342" t="s">
        <v>61</v>
      </c>
      <c r="F39" s="499">
        <v>0.6145833333333334</v>
      </c>
      <c r="G39" s="503" t="str">
        <f>VLOOKUP(I39,'Titles-authors'!$A:$C,2)</f>
        <v>A.Kolbe</v>
      </c>
      <c r="H39" s="793" t="s">
        <v>588</v>
      </c>
      <c r="I39" s="350" t="s">
        <v>180</v>
      </c>
    </row>
    <row r="40" spans="1:14" s="86" customFormat="1" ht="25.5">
      <c r="A40" s="419"/>
      <c r="B40" s="433" t="str">
        <f>VLOOKUP(D39,'Titles-authors'!$A:$C,3)</f>
        <v>REXUS22 GRAB: Assessment of the adhesive properties of Gecko-inspired materials under space-like conditions</v>
      </c>
      <c r="C40" s="803"/>
      <c r="D40" s="480"/>
      <c r="F40" s="500"/>
      <c r="G40" s="504" t="str">
        <f>VLOOKUP(I39,'Titles-authors'!$A:$C,3)</f>
        <v>Design of hybrid lightweight fins for Sounding Rockets</v>
      </c>
      <c r="H40" s="794"/>
      <c r="I40" s="484"/>
      <c r="L40" s="460"/>
      <c r="M40" s="460"/>
      <c r="N40" s="460"/>
    </row>
    <row r="41" spans="1:9" ht="12.75">
      <c r="A41" s="416">
        <v>0.625</v>
      </c>
      <c r="B41" s="434" t="str">
        <f>VLOOKUP(D41,'Titles-authors'!$A:$C,2)</f>
        <v>A.Vaerneus</v>
      </c>
      <c r="C41" s="803" t="s">
        <v>586</v>
      </c>
      <c r="D41" s="481" t="s">
        <v>62</v>
      </c>
      <c r="F41" s="416">
        <v>0.625</v>
      </c>
      <c r="G41" s="502" t="str">
        <f>VLOOKUP(I41,'Titles-authors'!$A:$C,2)</f>
        <v>M.Friedrich</v>
      </c>
      <c r="H41" s="789" t="s">
        <v>588</v>
      </c>
      <c r="I41" s="473" t="s">
        <v>182</v>
      </c>
    </row>
    <row r="42" spans="1:14" s="86" customFormat="1" ht="12.75">
      <c r="A42" s="419"/>
      <c r="B42" s="433" t="str">
        <f>VLOOKUP(D41,'Titles-authors'!$A:$C,3)</f>
        <v>The XRMON-DIFF2 diffusion experiment on MAXUS9 mission</v>
      </c>
      <c r="C42" s="803"/>
      <c r="D42" s="480"/>
      <c r="F42" s="419"/>
      <c r="G42" s="300" t="str">
        <f>VLOOKUP(I41,'Titles-authors'!$A:$C,3)</f>
        <v>On the calibration of plasma probes on the Maxidusty mesospheric rocket payloads</v>
      </c>
      <c r="H42" s="790"/>
      <c r="I42" s="484"/>
      <c r="L42" s="460"/>
      <c r="M42" s="460"/>
      <c r="N42" s="460"/>
    </row>
    <row r="43" spans="1:9" ht="12.75">
      <c r="A43" s="416">
        <v>0.6354166666666666</v>
      </c>
      <c r="B43" s="434" t="str">
        <f>VLOOKUP(D43,'Titles-authors'!$A:$C,2)</f>
        <v>A.Cartasi</v>
      </c>
      <c r="C43" s="803" t="s">
        <v>586</v>
      </c>
      <c r="D43" s="481" t="s">
        <v>63</v>
      </c>
      <c r="F43" s="416">
        <v>0.6354166666666666</v>
      </c>
      <c r="G43" s="455" t="str">
        <f>VLOOKUP(I43,'Titles-authors'!$A:$C,2)</f>
        <v>A.Jegatheesan</v>
      </c>
      <c r="H43" s="789" t="s">
        <v>588</v>
      </c>
      <c r="I43" s="473" t="s">
        <v>183</v>
      </c>
    </row>
    <row r="44" spans="1:14" s="86" customFormat="1" ht="25.5">
      <c r="A44" s="419"/>
      <c r="B44" s="433" t="str">
        <f>VLOOKUP(D43,'Titles-authors'!$A:$C,3)</f>
        <v>U-PHOS experiment: Thermal response of a large diameter pulsating heat pipe on board REXUS22 rocket</v>
      </c>
      <c r="C44" s="803"/>
      <c r="D44" s="480"/>
      <c r="F44" s="419"/>
      <c r="G44" s="300" t="str">
        <f>VLOOKUP(I43,'Titles-authors'!$A:$C,3)</f>
        <v>Low cost navigational data recording payload for SERA Sounding Rockets</v>
      </c>
      <c r="H44" s="790"/>
      <c r="I44" s="484"/>
      <c r="L44" s="460"/>
      <c r="M44" s="460"/>
      <c r="N44" s="460"/>
    </row>
    <row r="45" spans="1:9" ht="12.75">
      <c r="A45" s="416">
        <v>0.6458333333333334</v>
      </c>
      <c r="B45" s="434" t="str">
        <f>VLOOKUP(D45,'Titles-authors'!$A:$C,2)</f>
        <v>T.Trittel</v>
      </c>
      <c r="C45" s="803" t="s">
        <v>586</v>
      </c>
      <c r="D45" s="481" t="s">
        <v>64</v>
      </c>
      <c r="F45" s="416">
        <v>0.6458333333333334</v>
      </c>
      <c r="G45" s="455">
        <f>VLOOKUP(I45,'Titles-authors'!$A:$C,2)</f>
        <v>0</v>
      </c>
      <c r="H45" s="789" t="s">
        <v>588</v>
      </c>
      <c r="I45" s="473" t="s">
        <v>181</v>
      </c>
    </row>
    <row r="46" spans="1:14" s="86" customFormat="1" ht="13.5" thickBot="1">
      <c r="A46" s="419"/>
      <c r="B46" s="433" t="str">
        <f>VLOOKUP(D45,'Titles-authors'!$A:$C,3)</f>
        <v>Thermally induced material flow in a two-dimensional liquid crystal film</v>
      </c>
      <c r="C46" s="804"/>
      <c r="D46" s="480"/>
      <c r="F46" s="419"/>
      <c r="G46" s="300" t="str">
        <f>VLOOKUP(I45,'Titles-authors'!$A:$C,3)</f>
        <v>withdrawn</v>
      </c>
      <c r="H46" s="791"/>
      <c r="I46" s="484"/>
      <c r="L46" s="460"/>
      <c r="M46" s="460"/>
      <c r="N46" s="460"/>
    </row>
    <row r="47" spans="1:9" ht="12.75">
      <c r="A47" s="80">
        <v>0.65625</v>
      </c>
      <c r="B47" s="743" t="s">
        <v>1</v>
      </c>
      <c r="C47" s="743"/>
      <c r="D47" s="752"/>
      <c r="F47" s="66">
        <v>0.65625</v>
      </c>
      <c r="G47" s="743" t="s">
        <v>1</v>
      </c>
      <c r="H47" s="743"/>
      <c r="I47" s="752"/>
    </row>
    <row r="48" spans="1:9" ht="13.5" thickBot="1">
      <c r="A48" s="82"/>
      <c r="B48" s="745"/>
      <c r="C48" s="745"/>
      <c r="D48" s="754"/>
      <c r="F48" s="67"/>
      <c r="G48" s="744"/>
      <c r="H48" s="745"/>
      <c r="I48" s="754"/>
    </row>
    <row r="49" spans="1:9" ht="12.75">
      <c r="A49" s="415">
        <v>0.6770833333333334</v>
      </c>
      <c r="B49" s="345" t="str">
        <f>VLOOKUP(D49,'Titles-authors'!$A:$C,2)</f>
        <v>L.Sturz</v>
      </c>
      <c r="C49" s="805" t="s">
        <v>586</v>
      </c>
      <c r="D49" s="342" t="s">
        <v>65</v>
      </c>
      <c r="F49" s="499">
        <v>0.6770833333333334</v>
      </c>
      <c r="G49" s="503" t="str">
        <f>VLOOKUP(I49,'Titles-authors'!$A:$C,2)</f>
        <v>F.Wolz/M.Engert</v>
      </c>
      <c r="H49" s="793" t="s">
        <v>588</v>
      </c>
      <c r="I49" s="350" t="s">
        <v>172</v>
      </c>
    </row>
    <row r="50" spans="1:14" s="86" customFormat="1" ht="12.75">
      <c r="A50" s="419"/>
      <c r="B50" s="433" t="str">
        <f>VLOOKUP(D49,'Titles-authors'!$A:$C,3)</f>
        <v>Multiple equiaxed dendrite interaction investigated on Maser-13</v>
      </c>
      <c r="C50" s="803"/>
      <c r="D50" s="480"/>
      <c r="F50" s="500"/>
      <c r="G50" s="504" t="str">
        <f>VLOOKUP(I49,'Titles-authors'!$A:$C,3)</f>
        <v>RACOS - A cold gas RAte COntrol System on board of REXUS22</v>
      </c>
      <c r="H50" s="794"/>
      <c r="I50" s="484"/>
      <c r="L50" s="460"/>
      <c r="M50" s="460"/>
      <c r="N50" s="460"/>
    </row>
    <row r="51" spans="1:9" ht="12.75">
      <c r="A51" s="416">
        <v>0.6875</v>
      </c>
      <c r="B51" s="434" t="str">
        <f>VLOOKUP(D51,'Titles-authors'!$A:$C,2)</f>
        <v>J.Grosse</v>
      </c>
      <c r="C51" s="803" t="s">
        <v>586</v>
      </c>
      <c r="D51" s="481" t="s">
        <v>66</v>
      </c>
      <c r="F51" s="416">
        <v>0.6875</v>
      </c>
      <c r="G51" s="502" t="str">
        <f>VLOOKUP(I51,'Titles-authors'!$A:$C,2)</f>
        <v>E.Zakutin</v>
      </c>
      <c r="H51" s="789" t="s">
        <v>588</v>
      </c>
      <c r="I51" s="473" t="s">
        <v>185</v>
      </c>
    </row>
    <row r="52" spans="1:14" s="86" customFormat="1" ht="25.5">
      <c r="A52" s="419"/>
      <c r="B52" s="433" t="str">
        <f>VLOOKUP(D51,'Titles-authors'!$A:$C,3)</f>
        <v>Lessons learned from the first flight of an atom interferometer payload on a VSB-30 Sounding Rocket payload</v>
      </c>
      <c r="C52" s="803"/>
      <c r="D52" s="480"/>
      <c r="F52" s="419"/>
      <c r="G52" s="300" t="str">
        <f>VLOOKUP(I51,'Titles-authors'!$A:$C,3)</f>
        <v>Overview of the Dipole Inflatable Antenna Experiment (DIANE) within the REXUS21 mission</v>
      </c>
      <c r="H52" s="790"/>
      <c r="I52" s="484"/>
      <c r="L52" s="460"/>
      <c r="M52" s="460"/>
      <c r="N52" s="460"/>
    </row>
    <row r="53" spans="1:9" ht="12.75">
      <c r="A53" s="416">
        <v>0.6979166666666666</v>
      </c>
      <c r="B53" s="434" t="str">
        <f>VLOOKUP(D53,'Titles-authors'!$A:$C,2)</f>
        <v>D.Becker</v>
      </c>
      <c r="C53" s="803" t="s">
        <v>586</v>
      </c>
      <c r="D53" s="481" t="s">
        <v>67</v>
      </c>
      <c r="F53" s="416">
        <v>0.6979166666666666</v>
      </c>
      <c r="G53" s="455">
        <f>VLOOKUP(I53,'Titles-authors'!$A:$C,2)</f>
        <v>0</v>
      </c>
      <c r="H53" s="789" t="s">
        <v>588</v>
      </c>
      <c r="I53" s="473" t="s">
        <v>187</v>
      </c>
    </row>
    <row r="54" spans="1:14" s="86" customFormat="1" ht="25.5">
      <c r="A54" s="419"/>
      <c r="B54" s="433" t="str">
        <f>VLOOKUP(D53,'Titles-authors'!$A:$C,3)</f>
        <v>Sounding Rocket mission MAIUS-1: Creating the first Bose-Einstein condensate in space</v>
      </c>
      <c r="C54" s="803"/>
      <c r="D54" s="480"/>
      <c r="F54" s="419"/>
      <c r="G54" s="300" t="str">
        <f>VLOOKUP(I53,'Titles-authors'!$A:$C,3)</f>
        <v>withdrawn</v>
      </c>
      <c r="H54" s="790"/>
      <c r="I54" s="484"/>
      <c r="L54" s="460"/>
      <c r="M54" s="460"/>
      <c r="N54" s="460"/>
    </row>
    <row r="55" spans="1:9" ht="12.75">
      <c r="A55" s="416">
        <v>0.7083333333333334</v>
      </c>
      <c r="B55" s="434" t="str">
        <f>VLOOKUP(D55,'Titles-authors'!$A:$C,2)</f>
        <v>G.Zimmermann</v>
      </c>
      <c r="C55" s="803" t="s">
        <v>586</v>
      </c>
      <c r="D55" s="481" t="s">
        <v>195</v>
      </c>
      <c r="F55" s="416">
        <v>0.7083333333333334</v>
      </c>
      <c r="G55" s="455" t="e">
        <f>VLOOKUP(I55,'Titles-authors'!$A:$C,2)</f>
        <v>#N/A</v>
      </c>
      <c r="H55" s="789" t="s">
        <v>588</v>
      </c>
      <c r="I55" s="473"/>
    </row>
    <row r="56" spans="1:14" s="86" customFormat="1" ht="26.25" thickBot="1">
      <c r="A56" s="423"/>
      <c r="B56" s="435" t="str">
        <f>VLOOKUP(D55,'Titles-authors'!$A:$C,3)</f>
        <v>Columnar-to-equiaxed transition in the transparent alloy system NPG-DC for different gravity levels - The experiment "TRACE-3"</v>
      </c>
      <c r="C56" s="804"/>
      <c r="D56" s="482"/>
      <c r="F56" s="423"/>
      <c r="G56" s="459" t="e">
        <f>VLOOKUP(I55,'Titles-authors'!$A:$C,3)</f>
        <v>#N/A</v>
      </c>
      <c r="H56" s="790"/>
      <c r="I56" s="485"/>
      <c r="L56" s="460"/>
      <c r="M56" s="460"/>
      <c r="N56" s="460"/>
    </row>
    <row r="57" spans="1:3" ht="12.75">
      <c r="A57" s="486"/>
      <c r="B57" s="487"/>
      <c r="C57" s="483"/>
    </row>
    <row r="58" spans="1:3" ht="12.75">
      <c r="A58" s="355"/>
      <c r="B58" s="430"/>
      <c r="C58" s="483"/>
    </row>
    <row r="59" spans="1:3" ht="12.75">
      <c r="A59" s="393"/>
      <c r="B59" s="430"/>
      <c r="C59" s="483"/>
    </row>
    <row r="60" spans="1:3" ht="13.5" thickBot="1">
      <c r="A60" s="488"/>
      <c r="B60" s="489"/>
      <c r="C60" s="483"/>
    </row>
    <row r="61" spans="1:3" ht="12.75">
      <c r="A61" s="80">
        <v>0.7916666666666666</v>
      </c>
      <c r="B61" s="357" t="s">
        <v>188</v>
      </c>
      <c r="C61" s="743"/>
    </row>
    <row r="62" spans="1:3" ht="13.5" thickBot="1">
      <c r="A62" s="82"/>
      <c r="B62" s="364"/>
      <c r="C62" s="745"/>
    </row>
    <row r="63" spans="1:3" ht="13.5" thickBot="1">
      <c r="A63" s="154">
        <v>0.8333333333333334</v>
      </c>
      <c r="B63" s="452" t="s">
        <v>189</v>
      </c>
      <c r="C63" s="458"/>
    </row>
  </sheetData>
  <sheetProtection/>
  <mergeCells count="64">
    <mergeCell ref="C49:C50"/>
    <mergeCell ref="C51:C52"/>
    <mergeCell ref="C53:C54"/>
    <mergeCell ref="C55:C56"/>
    <mergeCell ref="G47:G48"/>
    <mergeCell ref="H47:H48"/>
    <mergeCell ref="H55:H56"/>
    <mergeCell ref="H53:H54"/>
    <mergeCell ref="H49:H50"/>
    <mergeCell ref="H51:H52"/>
    <mergeCell ref="C28:C29"/>
    <mergeCell ref="C30:C31"/>
    <mergeCell ref="C45:C46"/>
    <mergeCell ref="C39:C40"/>
    <mergeCell ref="C41:C42"/>
    <mergeCell ref="C43:C44"/>
    <mergeCell ref="B47:B48"/>
    <mergeCell ref="C47:C48"/>
    <mergeCell ref="D47:D48"/>
    <mergeCell ref="B32:B36"/>
    <mergeCell ref="C6:C7"/>
    <mergeCell ref="C8:C9"/>
    <mergeCell ref="C10:C11"/>
    <mergeCell ref="C12:C13"/>
    <mergeCell ref="C14:C15"/>
    <mergeCell ref="C18:C19"/>
    <mergeCell ref="M28:M29"/>
    <mergeCell ref="I16:I17"/>
    <mergeCell ref="C20:C21"/>
    <mergeCell ref="G16:G17"/>
    <mergeCell ref="B16:B17"/>
    <mergeCell ref="C16:C17"/>
    <mergeCell ref="D16:D17"/>
    <mergeCell ref="H16:H17"/>
    <mergeCell ref="C22:C23"/>
    <mergeCell ref="C24:C25"/>
    <mergeCell ref="C4:C5"/>
    <mergeCell ref="M18:M19"/>
    <mergeCell ref="M20:M21"/>
    <mergeCell ref="M22:M23"/>
    <mergeCell ref="M24:M25"/>
    <mergeCell ref="M26:M27"/>
    <mergeCell ref="C26:C27"/>
    <mergeCell ref="H18:H19"/>
    <mergeCell ref="H20:H21"/>
    <mergeCell ref="H22:H23"/>
    <mergeCell ref="C61:C62"/>
    <mergeCell ref="C37:C38"/>
    <mergeCell ref="H41:H42"/>
    <mergeCell ref="H43:H44"/>
    <mergeCell ref="H45:H46"/>
    <mergeCell ref="M30:M31"/>
    <mergeCell ref="G32:G36"/>
    <mergeCell ref="I47:I48"/>
    <mergeCell ref="H30:H31"/>
    <mergeCell ref="H39:H40"/>
    <mergeCell ref="H26:H27"/>
    <mergeCell ref="H28:H29"/>
    <mergeCell ref="H6:H7"/>
    <mergeCell ref="H8:H9"/>
    <mergeCell ref="H10:H11"/>
    <mergeCell ref="H12:H13"/>
    <mergeCell ref="H14:H15"/>
    <mergeCell ref="H24:H25"/>
  </mergeCells>
  <printOptions/>
  <pageMargins left="0.7086614173228346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5"/>
  <sheetViews>
    <sheetView zoomScalePageLayoutView="0" workbookViewId="0" topLeftCell="A1">
      <pane ySplit="1" topLeftCell="A95" activePane="bottomLeft" state="frozen"/>
      <selection pane="topLeft" activeCell="A1" sqref="A1"/>
      <selection pane="bottomLeft" activeCell="B109" sqref="B109"/>
    </sheetView>
  </sheetViews>
  <sheetFormatPr defaultColWidth="8.8515625" defaultRowHeight="12.75"/>
  <cols>
    <col min="1" max="1" width="12.421875" style="0" customWidth="1"/>
    <col min="2" max="2" width="23.7109375" style="8" customWidth="1"/>
    <col min="3" max="3" width="114.140625" style="15" customWidth="1"/>
  </cols>
  <sheetData>
    <row r="1" spans="1:3" ht="15.75">
      <c r="A1" s="5" t="s">
        <v>9</v>
      </c>
      <c r="B1" s="11" t="s">
        <v>11</v>
      </c>
      <c r="C1" s="12" t="s">
        <v>10</v>
      </c>
    </row>
    <row r="2" spans="1:3" ht="12.75">
      <c r="A2" s="6" t="s">
        <v>38</v>
      </c>
      <c r="B2" s="13" t="s">
        <v>202</v>
      </c>
      <c r="C2" s="13" t="s">
        <v>217</v>
      </c>
    </row>
    <row r="3" spans="1:3" ht="12.75">
      <c r="A3" s="6" t="s">
        <v>39</v>
      </c>
      <c r="B3" s="13" t="s">
        <v>203</v>
      </c>
      <c r="C3" s="13" t="s">
        <v>218</v>
      </c>
    </row>
    <row r="4" spans="1:3" ht="12.75">
      <c r="A4" s="6" t="s">
        <v>36</v>
      </c>
      <c r="B4" s="13" t="s">
        <v>204</v>
      </c>
      <c r="C4" s="13" t="s">
        <v>219</v>
      </c>
    </row>
    <row r="5" spans="1:3" ht="12.75" customHeight="1">
      <c r="A5" s="6" t="s">
        <v>179</v>
      </c>
      <c r="B5" s="13" t="s">
        <v>205</v>
      </c>
      <c r="C5" s="13" t="s">
        <v>220</v>
      </c>
    </row>
    <row r="6" spans="1:3" ht="12.75" customHeight="1">
      <c r="A6" s="6" t="s">
        <v>107</v>
      </c>
      <c r="B6" s="13" t="s">
        <v>206</v>
      </c>
      <c r="C6" s="13" t="s">
        <v>221</v>
      </c>
    </row>
    <row r="7" spans="1:3" ht="12.75">
      <c r="A7" s="6" t="s">
        <v>178</v>
      </c>
      <c r="B7" s="13" t="s">
        <v>207</v>
      </c>
      <c r="C7" s="13" t="s">
        <v>222</v>
      </c>
    </row>
    <row r="8" spans="1:3" ht="12.75">
      <c r="A8" s="6" t="s">
        <v>158</v>
      </c>
      <c r="B8" s="13"/>
      <c r="C8" s="13" t="s">
        <v>563</v>
      </c>
    </row>
    <row r="9" spans="1:3" ht="12.75">
      <c r="A9" s="6" t="s">
        <v>180</v>
      </c>
      <c r="B9" s="13" t="s">
        <v>208</v>
      </c>
      <c r="C9" s="13" t="s">
        <v>223</v>
      </c>
    </row>
    <row r="10" spans="1:3" ht="12.75">
      <c r="A10" s="6" t="s">
        <v>48</v>
      </c>
      <c r="B10" s="13" t="s">
        <v>209</v>
      </c>
      <c r="C10" s="13" t="s">
        <v>224</v>
      </c>
    </row>
    <row r="11" spans="1:3" ht="12.75">
      <c r="A11" s="6" t="s">
        <v>140</v>
      </c>
      <c r="B11" s="13" t="s">
        <v>210</v>
      </c>
      <c r="C11" s="13" t="s">
        <v>225</v>
      </c>
    </row>
    <row r="12" spans="1:3" ht="12.75">
      <c r="A12" s="6" t="s">
        <v>35</v>
      </c>
      <c r="B12" s="13" t="s">
        <v>211</v>
      </c>
      <c r="C12" s="13" t="s">
        <v>226</v>
      </c>
    </row>
    <row r="13" spans="1:3" ht="12.75">
      <c r="A13" s="6" t="s">
        <v>141</v>
      </c>
      <c r="B13" s="13"/>
      <c r="C13" s="13" t="s">
        <v>563</v>
      </c>
    </row>
    <row r="14" spans="1:3" ht="12.75">
      <c r="A14" s="6" t="s">
        <v>212</v>
      </c>
      <c r="B14" s="13" t="s">
        <v>213</v>
      </c>
      <c r="C14" s="13" t="s">
        <v>230</v>
      </c>
    </row>
    <row r="15" spans="1:3" ht="12.75">
      <c r="A15" s="6" t="s">
        <v>177</v>
      </c>
      <c r="B15" s="13" t="s">
        <v>214</v>
      </c>
      <c r="C15" s="13" t="s">
        <v>227</v>
      </c>
    </row>
    <row r="16" spans="1:3" ht="12.75">
      <c r="A16" s="6" t="s">
        <v>153</v>
      </c>
      <c r="B16" s="13" t="s">
        <v>216</v>
      </c>
      <c r="C16" s="13" t="s">
        <v>560</v>
      </c>
    </row>
    <row r="17" spans="1:3" ht="12.75">
      <c r="A17" s="6" t="s">
        <v>228</v>
      </c>
      <c r="B17" s="13" t="s">
        <v>229</v>
      </c>
      <c r="C17" s="13" t="s">
        <v>231</v>
      </c>
    </row>
    <row r="18" spans="1:3" ht="12.75">
      <c r="A18" s="6" t="s">
        <v>232</v>
      </c>
      <c r="B18" s="13"/>
      <c r="C18" s="13" t="s">
        <v>563</v>
      </c>
    </row>
    <row r="19" spans="1:3" ht="12.75">
      <c r="A19" s="6" t="s">
        <v>50</v>
      </c>
      <c r="B19" s="13" t="s">
        <v>233</v>
      </c>
      <c r="C19" s="13" t="s">
        <v>234</v>
      </c>
    </row>
    <row r="20" spans="1:3" ht="12.75">
      <c r="A20" s="6" t="s">
        <v>175</v>
      </c>
      <c r="B20" s="13" t="s">
        <v>235</v>
      </c>
      <c r="C20" s="13" t="s">
        <v>236</v>
      </c>
    </row>
    <row r="21" spans="1:3" ht="12.75">
      <c r="A21" s="6" t="s">
        <v>101</v>
      </c>
      <c r="B21" s="13" t="s">
        <v>584</v>
      </c>
      <c r="C21" s="13" t="s">
        <v>237</v>
      </c>
    </row>
    <row r="22" spans="1:3" ht="12.75">
      <c r="A22" s="6" t="s">
        <v>63</v>
      </c>
      <c r="B22" s="13" t="s">
        <v>238</v>
      </c>
      <c r="C22" s="13" t="s">
        <v>239</v>
      </c>
    </row>
    <row r="23" spans="1:3" ht="12.75">
      <c r="A23" s="6" t="s">
        <v>142</v>
      </c>
      <c r="B23" s="13" t="s">
        <v>240</v>
      </c>
      <c r="C23" s="13" t="s">
        <v>241</v>
      </c>
    </row>
    <row r="24" spans="1:3" ht="12.75">
      <c r="A24" s="6" t="s">
        <v>149</v>
      </c>
      <c r="B24" s="13" t="s">
        <v>622</v>
      </c>
      <c r="C24" s="13" t="s">
        <v>242</v>
      </c>
    </row>
    <row r="25" spans="1:3" ht="12.75">
      <c r="A25" s="6" t="s">
        <v>152</v>
      </c>
      <c r="B25" s="13" t="s">
        <v>243</v>
      </c>
      <c r="C25" s="13" t="s">
        <v>244</v>
      </c>
    </row>
    <row r="26" spans="1:3" ht="12.75">
      <c r="A26" s="6" t="s">
        <v>61</v>
      </c>
      <c r="B26" s="13" t="s">
        <v>245</v>
      </c>
      <c r="C26" s="13" t="s">
        <v>246</v>
      </c>
    </row>
    <row r="27" spans="1:3" ht="12.75">
      <c r="A27" s="6" t="s">
        <v>156</v>
      </c>
      <c r="B27" s="13" t="s">
        <v>247</v>
      </c>
      <c r="C27" s="13" t="s">
        <v>248</v>
      </c>
    </row>
    <row r="28" spans="1:3" ht="12.75">
      <c r="A28" s="6" t="s">
        <v>144</v>
      </c>
      <c r="B28" s="13" t="s">
        <v>249</v>
      </c>
      <c r="C28" s="13" t="s">
        <v>250</v>
      </c>
    </row>
    <row r="29" spans="1:3" ht="12.75">
      <c r="A29" s="6" t="s">
        <v>83</v>
      </c>
      <c r="B29" s="13" t="s">
        <v>538</v>
      </c>
      <c r="C29" s="13" t="s">
        <v>251</v>
      </c>
    </row>
    <row r="30" spans="1:3" ht="12.75">
      <c r="A30" s="6" t="s">
        <v>65</v>
      </c>
      <c r="B30" s="13" t="s">
        <v>252</v>
      </c>
      <c r="C30" s="13" t="s">
        <v>253</v>
      </c>
    </row>
    <row r="31" spans="1:3" ht="12.75">
      <c r="A31" s="6" t="s">
        <v>69</v>
      </c>
      <c r="B31" s="13" t="s">
        <v>254</v>
      </c>
      <c r="C31" s="13" t="s">
        <v>255</v>
      </c>
    </row>
    <row r="32" spans="1:3" ht="12.75">
      <c r="A32" s="6" t="s">
        <v>68</v>
      </c>
      <c r="B32" s="13" t="s">
        <v>256</v>
      </c>
      <c r="C32" s="14" t="s">
        <v>257</v>
      </c>
    </row>
    <row r="33" spans="1:3" ht="12.75">
      <c r="A33" s="6" t="s">
        <v>138</v>
      </c>
      <c r="B33" s="13" t="s">
        <v>258</v>
      </c>
      <c r="C33" s="13" t="s">
        <v>259</v>
      </c>
    </row>
    <row r="34" spans="1:3" ht="12.75">
      <c r="A34" s="6" t="s">
        <v>118</v>
      </c>
      <c r="B34" s="13" t="s">
        <v>260</v>
      </c>
      <c r="C34" s="13" t="s">
        <v>261</v>
      </c>
    </row>
    <row r="35" spans="1:3" ht="12.75">
      <c r="A35" s="6" t="s">
        <v>66</v>
      </c>
      <c r="B35" s="13" t="s">
        <v>262</v>
      </c>
      <c r="C35" s="13" t="s">
        <v>263</v>
      </c>
    </row>
    <row r="36" spans="1:3" ht="12.75">
      <c r="A36" s="6" t="s">
        <v>195</v>
      </c>
      <c r="B36" s="13" t="s">
        <v>264</v>
      </c>
      <c r="C36" s="13" t="s">
        <v>540</v>
      </c>
    </row>
    <row r="37" spans="1:3" ht="12.75">
      <c r="A37" s="6" t="s">
        <v>148</v>
      </c>
      <c r="B37" s="13" t="s">
        <v>582</v>
      </c>
      <c r="C37" s="13" t="s">
        <v>583</v>
      </c>
    </row>
    <row r="38" spans="1:3" ht="12.75">
      <c r="A38" s="6" t="s">
        <v>94</v>
      </c>
      <c r="B38" s="13" t="s">
        <v>266</v>
      </c>
      <c r="C38" s="13" t="s">
        <v>267</v>
      </c>
    </row>
    <row r="39" spans="1:3" ht="12.75">
      <c r="A39" s="6" t="s">
        <v>32</v>
      </c>
      <c r="B39" s="13" t="s">
        <v>628</v>
      </c>
      <c r="C39" s="13" t="s">
        <v>629</v>
      </c>
    </row>
    <row r="40" spans="1:3" ht="12.75">
      <c r="A40" s="6" t="s">
        <v>40</v>
      </c>
      <c r="B40" s="13" t="s">
        <v>268</v>
      </c>
      <c r="C40" s="13" t="s">
        <v>269</v>
      </c>
    </row>
    <row r="41" spans="1:3" ht="12.75">
      <c r="A41" s="6" t="s">
        <v>49</v>
      </c>
      <c r="B41" s="13" t="s">
        <v>270</v>
      </c>
      <c r="C41" s="13" t="s">
        <v>271</v>
      </c>
    </row>
    <row r="42" spans="1:3" ht="12.75">
      <c r="A42" s="6" t="s">
        <v>112</v>
      </c>
      <c r="B42" s="13" t="s">
        <v>272</v>
      </c>
      <c r="C42" s="13" t="s">
        <v>273</v>
      </c>
    </row>
    <row r="43" spans="1:3" ht="12.75">
      <c r="A43" s="6" t="s">
        <v>84</v>
      </c>
      <c r="B43" s="13" t="s">
        <v>274</v>
      </c>
      <c r="C43" s="13" t="s">
        <v>275</v>
      </c>
    </row>
    <row r="44" spans="1:3" ht="12.75">
      <c r="A44" s="6" t="s">
        <v>134</v>
      </c>
      <c r="B44" s="13" t="s">
        <v>276</v>
      </c>
      <c r="C44" s="13" t="s">
        <v>277</v>
      </c>
    </row>
    <row r="45" spans="1:3" ht="12.75">
      <c r="A45" s="6" t="s">
        <v>154</v>
      </c>
      <c r="B45" s="13" t="s">
        <v>620</v>
      </c>
      <c r="C45" s="13" t="s">
        <v>278</v>
      </c>
    </row>
    <row r="46" spans="1:3" ht="12.75">
      <c r="A46" s="6" t="s">
        <v>113</v>
      </c>
      <c r="B46" s="13" t="s">
        <v>279</v>
      </c>
      <c r="C46" s="13" t="s">
        <v>280</v>
      </c>
    </row>
    <row r="47" spans="1:3" ht="12.75">
      <c r="A47" s="6" t="s">
        <v>114</v>
      </c>
      <c r="B47" s="13" t="s">
        <v>281</v>
      </c>
      <c r="C47" s="13" t="s">
        <v>282</v>
      </c>
    </row>
    <row r="48" spans="1:3" ht="12.75">
      <c r="A48" s="6" t="s">
        <v>128</v>
      </c>
      <c r="B48" s="13" t="s">
        <v>283</v>
      </c>
      <c r="C48" s="13" t="s">
        <v>284</v>
      </c>
    </row>
    <row r="49" spans="1:3" ht="12.75">
      <c r="A49" s="6" t="s">
        <v>45</v>
      </c>
      <c r="B49" s="13" t="s">
        <v>285</v>
      </c>
      <c r="C49" s="13" t="s">
        <v>286</v>
      </c>
    </row>
    <row r="50" spans="1:3" ht="12.75">
      <c r="A50" s="6" t="s">
        <v>119</v>
      </c>
      <c r="B50" s="13" t="s">
        <v>287</v>
      </c>
      <c r="C50" s="13" t="s">
        <v>288</v>
      </c>
    </row>
    <row r="51" spans="1:3" ht="12.75">
      <c r="A51" s="6" t="s">
        <v>125</v>
      </c>
      <c r="B51" s="13" t="s">
        <v>289</v>
      </c>
      <c r="C51" s="13" t="s">
        <v>290</v>
      </c>
    </row>
    <row r="52" spans="1:3" ht="12.75">
      <c r="A52" s="6" t="s">
        <v>37</v>
      </c>
      <c r="B52" s="13" t="s">
        <v>291</v>
      </c>
      <c r="C52" s="13" t="s">
        <v>292</v>
      </c>
    </row>
    <row r="53" spans="1:3" ht="12.75">
      <c r="A53" s="6" t="s">
        <v>79</v>
      </c>
      <c r="B53" s="13" t="s">
        <v>293</v>
      </c>
      <c r="C53" s="13" t="s">
        <v>294</v>
      </c>
    </row>
    <row r="54" spans="1:3" ht="12.75">
      <c r="A54" s="6" t="s">
        <v>41</v>
      </c>
      <c r="B54" s="13" t="s">
        <v>295</v>
      </c>
      <c r="C54" s="13" t="s">
        <v>296</v>
      </c>
    </row>
    <row r="55" spans="1:3" ht="12.75">
      <c r="A55" s="6" t="s">
        <v>196</v>
      </c>
      <c r="B55" s="13" t="s">
        <v>276</v>
      </c>
      <c r="C55" s="13" t="s">
        <v>297</v>
      </c>
    </row>
    <row r="56" spans="1:3" ht="12.75">
      <c r="A56" s="6" t="s">
        <v>155</v>
      </c>
      <c r="B56" s="13" t="s">
        <v>298</v>
      </c>
      <c r="C56" s="13" t="s">
        <v>299</v>
      </c>
    </row>
    <row r="57" spans="1:3" ht="12.75">
      <c r="A57" s="6" t="s">
        <v>73</v>
      </c>
      <c r="B57" s="13" t="s">
        <v>300</v>
      </c>
      <c r="C57" s="13" t="s">
        <v>301</v>
      </c>
    </row>
    <row r="58" spans="1:3" ht="12.75">
      <c r="A58" s="6" t="s">
        <v>137</v>
      </c>
      <c r="B58" s="13" t="s">
        <v>302</v>
      </c>
      <c r="C58" s="13" t="s">
        <v>303</v>
      </c>
    </row>
    <row r="59" spans="1:3" ht="12.75">
      <c r="A59" s="6" t="s">
        <v>147</v>
      </c>
      <c r="B59" s="13" t="s">
        <v>304</v>
      </c>
      <c r="C59" s="13" t="s">
        <v>305</v>
      </c>
    </row>
    <row r="60" spans="1:3" ht="12.75">
      <c r="A60" s="6" t="s">
        <v>90</v>
      </c>
      <c r="B60" s="13" t="s">
        <v>306</v>
      </c>
      <c r="C60" s="13" t="s">
        <v>307</v>
      </c>
    </row>
    <row r="61" spans="1:3" ht="12.75">
      <c r="A61" s="6" t="s">
        <v>163</v>
      </c>
      <c r="B61" s="13" t="s">
        <v>308</v>
      </c>
      <c r="C61" s="13" t="s">
        <v>309</v>
      </c>
    </row>
    <row r="62" spans="1:3" ht="12.75">
      <c r="A62" s="6" t="s">
        <v>26</v>
      </c>
      <c r="B62" s="13" t="s">
        <v>310</v>
      </c>
      <c r="C62" s="13" t="s">
        <v>311</v>
      </c>
    </row>
    <row r="63" spans="1:3" ht="12.75">
      <c r="A63" s="6" t="s">
        <v>197</v>
      </c>
      <c r="B63" s="13" t="s">
        <v>312</v>
      </c>
      <c r="C63" s="13" t="s">
        <v>313</v>
      </c>
    </row>
    <row r="64" spans="1:3" ht="12.75">
      <c r="A64" s="6" t="s">
        <v>314</v>
      </c>
      <c r="B64" s="13" t="s">
        <v>315</v>
      </c>
      <c r="C64" s="13" t="s">
        <v>316</v>
      </c>
    </row>
    <row r="65" spans="1:3" ht="12.75">
      <c r="A65" s="6" t="s">
        <v>76</v>
      </c>
      <c r="B65" s="13" t="s">
        <v>317</v>
      </c>
      <c r="C65" s="13" t="s">
        <v>318</v>
      </c>
    </row>
    <row r="66" spans="1:3" ht="12.75">
      <c r="A66" s="6" t="s">
        <v>133</v>
      </c>
      <c r="B66" s="13" t="s">
        <v>320</v>
      </c>
      <c r="C66" s="13" t="s">
        <v>319</v>
      </c>
    </row>
    <row r="67" spans="1:3" ht="12.75">
      <c r="A67" s="6" t="s">
        <v>129</v>
      </c>
      <c r="B67" s="13" t="s">
        <v>320</v>
      </c>
      <c r="C67" s="13" t="s">
        <v>321</v>
      </c>
    </row>
    <row r="68" spans="1:3" ht="12.75">
      <c r="A68" s="6" t="s">
        <v>75</v>
      </c>
      <c r="B68" s="13" t="s">
        <v>320</v>
      </c>
      <c r="C68" s="13" t="s">
        <v>322</v>
      </c>
    </row>
    <row r="69" spans="1:3" ht="12.75">
      <c r="A69" s="6" t="s">
        <v>57</v>
      </c>
      <c r="B69" s="13" t="s">
        <v>323</v>
      </c>
      <c r="C69" s="13" t="s">
        <v>324</v>
      </c>
    </row>
    <row r="70" spans="1:3" ht="12.75">
      <c r="A70" s="6" t="s">
        <v>64</v>
      </c>
      <c r="B70" s="13" t="s">
        <v>325</v>
      </c>
      <c r="C70" s="13" t="s">
        <v>326</v>
      </c>
    </row>
    <row r="71" spans="1:3" ht="12.75">
      <c r="A71" s="6" t="s">
        <v>115</v>
      </c>
      <c r="B71" s="13" t="s">
        <v>535</v>
      </c>
      <c r="C71" s="13" t="s">
        <v>327</v>
      </c>
    </row>
    <row r="72" spans="1:3" ht="12.75">
      <c r="A72" s="6" t="s">
        <v>27</v>
      </c>
      <c r="B72" s="13" t="s">
        <v>328</v>
      </c>
      <c r="C72" s="13" t="s">
        <v>329</v>
      </c>
    </row>
    <row r="73" spans="1:3" ht="12.75">
      <c r="A73" s="6" t="s">
        <v>102</v>
      </c>
      <c r="B73" s="13"/>
      <c r="C73" s="14" t="s">
        <v>563</v>
      </c>
    </row>
    <row r="74" spans="1:3" ht="12.75">
      <c r="A74" s="6" t="s">
        <v>70</v>
      </c>
      <c r="B74" s="13" t="s">
        <v>330</v>
      </c>
      <c r="C74" s="13" t="s">
        <v>331</v>
      </c>
    </row>
    <row r="75" spans="1:3" ht="12.75">
      <c r="A75" s="6" t="s">
        <v>171</v>
      </c>
      <c r="B75" s="13" t="s">
        <v>332</v>
      </c>
      <c r="C75" s="13" t="s">
        <v>333</v>
      </c>
    </row>
    <row r="76" spans="1:3" ht="12.75">
      <c r="A76" s="6" t="s">
        <v>33</v>
      </c>
      <c r="B76" s="13"/>
      <c r="C76" s="13" t="s">
        <v>563</v>
      </c>
    </row>
    <row r="77" spans="1:3" ht="12.75">
      <c r="A77" s="6" t="s">
        <v>82</v>
      </c>
      <c r="B77" s="13" t="s">
        <v>334</v>
      </c>
      <c r="C77" s="13" t="s">
        <v>335</v>
      </c>
    </row>
    <row r="78" spans="1:3" ht="12.75">
      <c r="A78" s="6" t="s">
        <v>34</v>
      </c>
      <c r="B78" s="13" t="s">
        <v>336</v>
      </c>
      <c r="C78" s="13" t="s">
        <v>337</v>
      </c>
    </row>
    <row r="79" spans="1:3" ht="12.75">
      <c r="A79" s="6" t="s">
        <v>108</v>
      </c>
      <c r="B79" s="13" t="s">
        <v>338</v>
      </c>
      <c r="C79" s="13" t="s">
        <v>339</v>
      </c>
    </row>
    <row r="80" spans="1:3" ht="12.75">
      <c r="A80" s="6" t="s">
        <v>176</v>
      </c>
      <c r="B80" s="13" t="s">
        <v>340</v>
      </c>
      <c r="C80" s="13" t="s">
        <v>341</v>
      </c>
    </row>
    <row r="81" spans="1:3" ht="12.75">
      <c r="A81" s="6" t="s">
        <v>93</v>
      </c>
      <c r="B81" s="13" t="s">
        <v>342</v>
      </c>
      <c r="C81" s="13" t="s">
        <v>343</v>
      </c>
    </row>
    <row r="82" spans="1:3" ht="12.75">
      <c r="A82" s="6" t="s">
        <v>53</v>
      </c>
      <c r="B82" s="13" t="s">
        <v>344</v>
      </c>
      <c r="C82" s="13" t="s">
        <v>345</v>
      </c>
    </row>
    <row r="83" spans="1:3" ht="12.75">
      <c r="A83" s="6" t="s">
        <v>55</v>
      </c>
      <c r="B83" s="13" t="s">
        <v>346</v>
      </c>
      <c r="C83" s="13" t="s">
        <v>347</v>
      </c>
    </row>
    <row r="84" spans="1:3" ht="12.75">
      <c r="A84" s="6" t="s">
        <v>120</v>
      </c>
      <c r="B84" s="13" t="s">
        <v>344</v>
      </c>
      <c r="C84" s="13" t="s">
        <v>348</v>
      </c>
    </row>
    <row r="85" spans="1:3" ht="12.75">
      <c r="A85" s="6" t="s">
        <v>159</v>
      </c>
      <c r="B85" s="13" t="s">
        <v>349</v>
      </c>
      <c r="C85" s="13" t="s">
        <v>350</v>
      </c>
    </row>
    <row r="86" spans="1:3" ht="13.5" customHeight="1">
      <c r="A86" s="6" t="s">
        <v>88</v>
      </c>
      <c r="B86" s="13" t="s">
        <v>351</v>
      </c>
      <c r="C86" s="13" t="s">
        <v>352</v>
      </c>
    </row>
    <row r="87" spans="1:3" ht="12.75">
      <c r="A87" s="6" t="s">
        <v>85</v>
      </c>
      <c r="B87" s="13" t="s">
        <v>353</v>
      </c>
      <c r="C87" s="13" t="s">
        <v>354</v>
      </c>
    </row>
    <row r="88" spans="1:3" ht="12.75">
      <c r="A88" s="6" t="s">
        <v>151</v>
      </c>
      <c r="B88" s="13" t="s">
        <v>355</v>
      </c>
      <c r="C88" s="13" t="s">
        <v>356</v>
      </c>
    </row>
    <row r="89" spans="1:3" ht="12.75">
      <c r="A89" s="6" t="s">
        <v>160</v>
      </c>
      <c r="B89" s="13" t="s">
        <v>355</v>
      </c>
      <c r="C89" s="13" t="s">
        <v>357</v>
      </c>
    </row>
    <row r="90" spans="1:3" ht="12.75">
      <c r="A90" s="6" t="s">
        <v>42</v>
      </c>
      <c r="B90" s="13" t="s">
        <v>358</v>
      </c>
      <c r="C90" s="13" t="s">
        <v>359</v>
      </c>
    </row>
    <row r="91" spans="1:3" ht="12.75">
      <c r="A91" s="6" t="s">
        <v>59</v>
      </c>
      <c r="B91" s="13" t="s">
        <v>562</v>
      </c>
      <c r="C91" s="13" t="s">
        <v>360</v>
      </c>
    </row>
    <row r="92" spans="1:3" ht="12.75">
      <c r="A92" s="6" t="s">
        <v>86</v>
      </c>
      <c r="B92" s="13" t="s">
        <v>361</v>
      </c>
      <c r="C92" s="13" t="s">
        <v>362</v>
      </c>
    </row>
    <row r="93" spans="1:3" ht="12.75">
      <c r="A93" s="6" t="s">
        <v>121</v>
      </c>
      <c r="B93" s="13" t="s">
        <v>363</v>
      </c>
      <c r="C93" s="13" t="s">
        <v>364</v>
      </c>
    </row>
    <row r="94" spans="1:3" ht="12.75">
      <c r="A94" s="6" t="s">
        <v>74</v>
      </c>
      <c r="B94" s="13" t="s">
        <v>365</v>
      </c>
      <c r="C94" s="13" t="s">
        <v>536</v>
      </c>
    </row>
    <row r="95" spans="1:3" ht="12.75">
      <c r="A95" s="6" t="s">
        <v>80</v>
      </c>
      <c r="B95" s="13" t="s">
        <v>366</v>
      </c>
      <c r="C95" s="13" t="s">
        <v>367</v>
      </c>
    </row>
    <row r="96" spans="1:3" ht="12.75">
      <c r="A96" s="6" t="s">
        <v>167</v>
      </c>
      <c r="B96" s="13" t="s">
        <v>368</v>
      </c>
      <c r="C96" s="13" t="s">
        <v>369</v>
      </c>
    </row>
    <row r="97" spans="1:3" ht="12.75">
      <c r="A97" s="6" t="s">
        <v>370</v>
      </c>
      <c r="B97" s="13" t="s">
        <v>371</v>
      </c>
      <c r="C97" s="13" t="s">
        <v>372</v>
      </c>
    </row>
    <row r="98" spans="1:3" ht="12.75">
      <c r="A98" s="6" t="s">
        <v>184</v>
      </c>
      <c r="B98" s="13" t="s">
        <v>373</v>
      </c>
      <c r="C98" s="13" t="s">
        <v>374</v>
      </c>
    </row>
    <row r="99" spans="1:3" ht="12.75">
      <c r="A99" s="6" t="s">
        <v>122</v>
      </c>
      <c r="B99" s="13"/>
      <c r="C99" s="13" t="s">
        <v>563</v>
      </c>
    </row>
    <row r="100" spans="1:3" ht="12.75">
      <c r="A100" s="6" t="s">
        <v>87</v>
      </c>
      <c r="B100" s="13"/>
      <c r="C100" s="13" t="s">
        <v>563</v>
      </c>
    </row>
    <row r="101" spans="1:3" ht="12.75">
      <c r="A101" s="6" t="s">
        <v>71</v>
      </c>
      <c r="B101" s="13" t="s">
        <v>375</v>
      </c>
      <c r="C101" s="13" t="s">
        <v>376</v>
      </c>
    </row>
    <row r="102" spans="1:3" ht="12.75">
      <c r="A102" s="6" t="s">
        <v>109</v>
      </c>
      <c r="B102" s="13" t="s">
        <v>377</v>
      </c>
      <c r="C102" s="13" t="s">
        <v>378</v>
      </c>
    </row>
    <row r="103" spans="1:3" ht="12.75">
      <c r="A103" s="6" t="s">
        <v>182</v>
      </c>
      <c r="B103" s="13" t="s">
        <v>379</v>
      </c>
      <c r="C103" s="13" t="s">
        <v>380</v>
      </c>
    </row>
    <row r="104" spans="1:3" ht="12.75">
      <c r="A104" s="6" t="s">
        <v>381</v>
      </c>
      <c r="B104" s="13" t="s">
        <v>466</v>
      </c>
      <c r="C104" s="13" t="s">
        <v>466</v>
      </c>
    </row>
    <row r="105" spans="1:3" ht="12.75">
      <c r="A105" s="6" t="s">
        <v>185</v>
      </c>
      <c r="B105" s="13" t="s">
        <v>382</v>
      </c>
      <c r="C105" s="13" t="s">
        <v>383</v>
      </c>
    </row>
    <row r="106" spans="1:3" ht="12.75">
      <c r="A106" s="6" t="s">
        <v>127</v>
      </c>
      <c r="B106" s="13" t="s">
        <v>384</v>
      </c>
      <c r="C106" s="13" t="s">
        <v>385</v>
      </c>
    </row>
    <row r="107" spans="1:3" ht="12.75">
      <c r="A107" s="6" t="s">
        <v>98</v>
      </c>
      <c r="B107" s="13" t="s">
        <v>386</v>
      </c>
      <c r="C107" s="13" t="s">
        <v>387</v>
      </c>
    </row>
    <row r="108" spans="1:3" ht="12.75">
      <c r="A108" s="6" t="s">
        <v>130</v>
      </c>
      <c r="B108" s="13" t="s">
        <v>388</v>
      </c>
      <c r="C108" s="13" t="s">
        <v>389</v>
      </c>
    </row>
    <row r="109" spans="1:3" s="1" customFormat="1" ht="13.5" customHeight="1">
      <c r="A109" s="6" t="s">
        <v>91</v>
      </c>
      <c r="B109" s="13" t="s">
        <v>390</v>
      </c>
      <c r="C109" s="13" t="s">
        <v>391</v>
      </c>
    </row>
    <row r="110" spans="1:3" s="1" customFormat="1" ht="12.75">
      <c r="A110" s="6" t="s">
        <v>72</v>
      </c>
      <c r="B110" s="13" t="s">
        <v>392</v>
      </c>
      <c r="C110" s="13" t="s">
        <v>393</v>
      </c>
    </row>
    <row r="111" spans="1:3" s="1" customFormat="1" ht="12.75">
      <c r="A111" s="6" t="s">
        <v>186</v>
      </c>
      <c r="B111" s="13" t="s">
        <v>394</v>
      </c>
      <c r="C111" s="13" t="s">
        <v>395</v>
      </c>
    </row>
    <row r="112" spans="1:3" s="1" customFormat="1" ht="12.75">
      <c r="A112" s="6" t="s">
        <v>183</v>
      </c>
      <c r="B112" s="13" t="s">
        <v>575</v>
      </c>
      <c r="C112" s="13" t="s">
        <v>396</v>
      </c>
    </row>
    <row r="113" spans="1:3" s="1" customFormat="1" ht="12.75">
      <c r="A113" s="6" t="s">
        <v>77</v>
      </c>
      <c r="B113" s="13" t="s">
        <v>397</v>
      </c>
      <c r="C113" s="13" t="s">
        <v>398</v>
      </c>
    </row>
    <row r="114" spans="1:3" s="1" customFormat="1" ht="12.75">
      <c r="A114" s="6" t="s">
        <v>52</v>
      </c>
      <c r="B114" s="13" t="s">
        <v>399</v>
      </c>
      <c r="C114" s="13" t="s">
        <v>400</v>
      </c>
    </row>
    <row r="115" spans="1:3" s="1" customFormat="1" ht="12.75">
      <c r="A115" s="6" t="s">
        <v>51</v>
      </c>
      <c r="B115" s="13" t="s">
        <v>401</v>
      </c>
      <c r="C115" s="16" t="s">
        <v>402</v>
      </c>
    </row>
    <row r="116" spans="1:3" s="1" customFormat="1" ht="12.75">
      <c r="A116" s="6" t="s">
        <v>58</v>
      </c>
      <c r="B116" s="13" t="s">
        <v>403</v>
      </c>
      <c r="C116" s="16" t="s">
        <v>404</v>
      </c>
    </row>
    <row r="117" spans="1:3" s="1" customFormat="1" ht="12.75">
      <c r="A117" s="6" t="s">
        <v>172</v>
      </c>
      <c r="B117" s="13" t="s">
        <v>405</v>
      </c>
      <c r="C117" s="14" t="s">
        <v>539</v>
      </c>
    </row>
    <row r="118" spans="1:3" s="1" customFormat="1" ht="12.75">
      <c r="A118" s="6" t="s">
        <v>67</v>
      </c>
      <c r="B118" s="13" t="s">
        <v>406</v>
      </c>
      <c r="C118" s="13" t="s">
        <v>407</v>
      </c>
    </row>
    <row r="119" spans="1:3" s="1" customFormat="1" ht="12.75">
      <c r="A119" s="6" t="s">
        <v>29</v>
      </c>
      <c r="B119" s="13"/>
      <c r="C119" s="16" t="s">
        <v>563</v>
      </c>
    </row>
    <row r="120" spans="1:3" s="1" customFormat="1" ht="12.75">
      <c r="A120" s="6" t="s">
        <v>47</v>
      </c>
      <c r="B120" s="13" t="s">
        <v>408</v>
      </c>
      <c r="C120" s="16" t="s">
        <v>409</v>
      </c>
    </row>
    <row r="121" spans="1:3" s="1" customFormat="1" ht="12.75">
      <c r="A121" s="6" t="s">
        <v>162</v>
      </c>
      <c r="B121" s="13" t="s">
        <v>410</v>
      </c>
      <c r="C121" s="45" t="s">
        <v>411</v>
      </c>
    </row>
    <row r="122" spans="1:3" s="1" customFormat="1" ht="12.75">
      <c r="A122" s="6" t="s">
        <v>164</v>
      </c>
      <c r="B122" s="13" t="s">
        <v>412</v>
      </c>
      <c r="C122" s="45" t="s">
        <v>413</v>
      </c>
    </row>
    <row r="123" spans="1:3" s="1" customFormat="1" ht="12.75">
      <c r="A123" s="6" t="s">
        <v>168</v>
      </c>
      <c r="B123" s="13" t="s">
        <v>619</v>
      </c>
      <c r="C123" s="155" t="s">
        <v>414</v>
      </c>
    </row>
    <row r="124" spans="1:3" s="1" customFormat="1" ht="12.75">
      <c r="A124" s="6" t="s">
        <v>132</v>
      </c>
      <c r="B124" s="13" t="s">
        <v>415</v>
      </c>
      <c r="C124" s="155" t="s">
        <v>416</v>
      </c>
    </row>
    <row r="125" spans="1:3" s="1" customFormat="1" ht="12.75">
      <c r="A125" s="6" t="s">
        <v>150</v>
      </c>
      <c r="B125" s="47" t="s">
        <v>417</v>
      </c>
      <c r="C125" s="49" t="s">
        <v>418</v>
      </c>
    </row>
    <row r="126" spans="1:3" s="1" customFormat="1" ht="12.75">
      <c r="A126" s="6" t="s">
        <v>96</v>
      </c>
      <c r="B126" s="13" t="s">
        <v>419</v>
      </c>
      <c r="C126" s="155" t="s">
        <v>420</v>
      </c>
    </row>
    <row r="127" spans="1:3" s="1" customFormat="1" ht="12.75">
      <c r="A127" s="6" t="s">
        <v>105</v>
      </c>
      <c r="B127" s="13" t="s">
        <v>265</v>
      </c>
      <c r="C127" s="45" t="s">
        <v>421</v>
      </c>
    </row>
    <row r="128" spans="1:3" s="1" customFormat="1" ht="12.75">
      <c r="A128" s="48" t="s">
        <v>78</v>
      </c>
      <c r="B128" s="47"/>
      <c r="C128" s="46" t="s">
        <v>563</v>
      </c>
    </row>
    <row r="129" spans="1:3" ht="12.75">
      <c r="A129" s="6" t="s">
        <v>30</v>
      </c>
      <c r="B129" s="13" t="s">
        <v>422</v>
      </c>
      <c r="C129" s="156" t="s">
        <v>423</v>
      </c>
    </row>
    <row r="130" spans="1:3" ht="12.75">
      <c r="A130" s="6" t="s">
        <v>81</v>
      </c>
      <c r="B130" s="13" t="s">
        <v>424</v>
      </c>
      <c r="C130" s="155" t="s">
        <v>437</v>
      </c>
    </row>
    <row r="131" spans="1:3" ht="12.75">
      <c r="A131" s="57" t="s">
        <v>173</v>
      </c>
      <c r="B131" s="58" t="s">
        <v>425</v>
      </c>
      <c r="C131" s="157" t="s">
        <v>426</v>
      </c>
    </row>
    <row r="132" spans="1:3" s="59" customFormat="1" ht="12.75">
      <c r="A132" s="6" t="s">
        <v>123</v>
      </c>
      <c r="B132" s="13" t="s">
        <v>427</v>
      </c>
      <c r="C132" s="156" t="s">
        <v>537</v>
      </c>
    </row>
    <row r="133" spans="1:3" s="59" customFormat="1" ht="12.75">
      <c r="A133" s="6" t="s">
        <v>43</v>
      </c>
      <c r="B133" s="13"/>
      <c r="C133" s="156" t="s">
        <v>563</v>
      </c>
    </row>
    <row r="134" spans="1:3" s="59" customFormat="1" ht="12.75">
      <c r="A134" s="6" t="s">
        <v>56</v>
      </c>
      <c r="B134" s="13" t="s">
        <v>428</v>
      </c>
      <c r="C134" s="155" t="s">
        <v>429</v>
      </c>
    </row>
    <row r="135" spans="1:3" s="59" customFormat="1" ht="12.75">
      <c r="A135" s="6" t="s">
        <v>104</v>
      </c>
      <c r="B135" s="13" t="s">
        <v>390</v>
      </c>
      <c r="C135" s="155" t="s">
        <v>430</v>
      </c>
    </row>
    <row r="136" spans="1:3" s="59" customFormat="1" ht="12.75">
      <c r="A136" s="6" t="s">
        <v>116</v>
      </c>
      <c r="B136" s="13" t="s">
        <v>431</v>
      </c>
      <c r="C136" s="155" t="s">
        <v>432</v>
      </c>
    </row>
    <row r="137" spans="1:3" s="59" customFormat="1" ht="12.75">
      <c r="A137" s="6" t="s">
        <v>117</v>
      </c>
      <c r="B137" s="13" t="s">
        <v>433</v>
      </c>
      <c r="C137" s="155" t="s">
        <v>434</v>
      </c>
    </row>
    <row r="138" spans="1:3" s="59" customFormat="1" ht="12.75">
      <c r="A138" s="6" t="s">
        <v>139</v>
      </c>
      <c r="B138" s="13"/>
      <c r="C138" s="155" t="s">
        <v>563</v>
      </c>
    </row>
    <row r="139" spans="1:3" s="59" customFormat="1" ht="12.75">
      <c r="A139" s="6" t="s">
        <v>131</v>
      </c>
      <c r="B139" s="13"/>
      <c r="C139" s="155" t="s">
        <v>563</v>
      </c>
    </row>
    <row r="140" spans="1:3" s="59" customFormat="1" ht="12.75">
      <c r="A140" s="6" t="s">
        <v>145</v>
      </c>
      <c r="B140" s="13" t="s">
        <v>435</v>
      </c>
      <c r="C140" s="155" t="s">
        <v>436</v>
      </c>
    </row>
    <row r="141" spans="1:3" s="59" customFormat="1" ht="12.75">
      <c r="A141" s="6" t="s">
        <v>146</v>
      </c>
      <c r="B141" s="13" t="s">
        <v>438</v>
      </c>
      <c r="C141" s="155" t="s">
        <v>439</v>
      </c>
    </row>
    <row r="142" spans="1:3" s="59" customFormat="1" ht="12.75">
      <c r="A142" s="6" t="s">
        <v>440</v>
      </c>
      <c r="B142" s="13" t="s">
        <v>441</v>
      </c>
      <c r="C142" s="155" t="s">
        <v>442</v>
      </c>
    </row>
    <row r="143" spans="1:3" s="59" customFormat="1" ht="12.75">
      <c r="A143" s="6" t="s">
        <v>46</v>
      </c>
      <c r="B143" s="13"/>
      <c r="C143" s="155" t="s">
        <v>563</v>
      </c>
    </row>
    <row r="144" spans="1:3" s="59" customFormat="1" ht="12.75">
      <c r="A144" s="6" t="s">
        <v>174</v>
      </c>
      <c r="B144" s="13" t="s">
        <v>443</v>
      </c>
      <c r="C144" s="155" t="s">
        <v>444</v>
      </c>
    </row>
    <row r="145" spans="1:3" s="59" customFormat="1" ht="12.75">
      <c r="A145" s="6" t="s">
        <v>89</v>
      </c>
      <c r="B145" s="13" t="s">
        <v>445</v>
      </c>
      <c r="C145" s="155" t="s">
        <v>446</v>
      </c>
    </row>
    <row r="146" spans="1:3" s="59" customFormat="1" ht="12.75">
      <c r="A146" s="6" t="s">
        <v>106</v>
      </c>
      <c r="B146" s="13" t="s">
        <v>447</v>
      </c>
      <c r="C146" s="155" t="s">
        <v>448</v>
      </c>
    </row>
    <row r="147" spans="1:3" s="59" customFormat="1" ht="12.75">
      <c r="A147" s="6" t="s">
        <v>28</v>
      </c>
      <c r="B147" s="13"/>
      <c r="C147" s="155" t="s">
        <v>563</v>
      </c>
    </row>
    <row r="148" spans="1:3" s="59" customFormat="1" ht="12.75">
      <c r="A148" s="6" t="s">
        <v>110</v>
      </c>
      <c r="B148" s="13" t="s">
        <v>449</v>
      </c>
      <c r="C148" s="155" t="s">
        <v>450</v>
      </c>
    </row>
    <row r="149" spans="1:3" s="59" customFormat="1" ht="12.75">
      <c r="A149" s="6" t="s">
        <v>166</v>
      </c>
      <c r="B149" s="13" t="s">
        <v>451</v>
      </c>
      <c r="C149" s="155" t="s">
        <v>452</v>
      </c>
    </row>
    <row r="150" spans="1:3" s="59" customFormat="1" ht="12.75">
      <c r="A150" s="6" t="s">
        <v>54</v>
      </c>
      <c r="B150" s="13" t="s">
        <v>453</v>
      </c>
      <c r="C150" s="155" t="s">
        <v>454</v>
      </c>
    </row>
    <row r="151" spans="1:3" s="59" customFormat="1" ht="12.75">
      <c r="A151" s="6" t="s">
        <v>62</v>
      </c>
      <c r="B151" s="13" t="s">
        <v>455</v>
      </c>
      <c r="C151" s="155" t="s">
        <v>456</v>
      </c>
    </row>
    <row r="152" spans="1:3" s="59" customFormat="1" ht="12.75">
      <c r="A152" s="6" t="s">
        <v>111</v>
      </c>
      <c r="B152" s="13" t="s">
        <v>457</v>
      </c>
      <c r="C152" s="155" t="s">
        <v>458</v>
      </c>
    </row>
    <row r="153" spans="1:3" s="59" customFormat="1" ht="12.75">
      <c r="A153" s="6" t="s">
        <v>97</v>
      </c>
      <c r="B153" s="13" t="s">
        <v>457</v>
      </c>
      <c r="C153" s="155" t="s">
        <v>459</v>
      </c>
    </row>
    <row r="154" spans="1:3" s="59" customFormat="1" ht="12.75">
      <c r="A154" s="6" t="s">
        <v>60</v>
      </c>
      <c r="B154" s="13" t="s">
        <v>460</v>
      </c>
      <c r="C154" s="155" t="s">
        <v>574</v>
      </c>
    </row>
    <row r="155" spans="1:3" s="59" customFormat="1" ht="12.75">
      <c r="A155" s="6" t="s">
        <v>169</v>
      </c>
      <c r="B155" s="13" t="s">
        <v>461</v>
      </c>
      <c r="C155" s="155" t="s">
        <v>462</v>
      </c>
    </row>
    <row r="156" spans="1:3" s="59" customFormat="1" ht="12.75">
      <c r="A156" s="6" t="s">
        <v>463</v>
      </c>
      <c r="B156" s="13" t="s">
        <v>233</v>
      </c>
      <c r="C156" s="155" t="s">
        <v>464</v>
      </c>
    </row>
    <row r="157" spans="1:3" s="59" customFormat="1" ht="12.75">
      <c r="A157" s="6" t="s">
        <v>165</v>
      </c>
      <c r="B157" s="13" t="s">
        <v>265</v>
      </c>
      <c r="C157" s="155" t="s">
        <v>465</v>
      </c>
    </row>
    <row r="158" spans="1:3" s="59" customFormat="1" ht="12.75">
      <c r="A158" s="6" t="s">
        <v>157</v>
      </c>
      <c r="B158" s="13" t="s">
        <v>467</v>
      </c>
      <c r="C158" s="155" t="s">
        <v>468</v>
      </c>
    </row>
    <row r="159" spans="1:3" s="59" customFormat="1" ht="12.75">
      <c r="A159" s="6" t="s">
        <v>95</v>
      </c>
      <c r="B159" s="13" t="s">
        <v>469</v>
      </c>
      <c r="C159" s="155" t="s">
        <v>470</v>
      </c>
    </row>
    <row r="160" spans="1:3" s="59" customFormat="1" ht="12.75">
      <c r="A160" s="6" t="s">
        <v>161</v>
      </c>
      <c r="B160" s="13" t="s">
        <v>471</v>
      </c>
      <c r="C160" s="155" t="s">
        <v>472</v>
      </c>
    </row>
    <row r="161" spans="1:3" s="59" customFormat="1" ht="12.75">
      <c r="A161" s="6" t="s">
        <v>99</v>
      </c>
      <c r="B161" s="13" t="s">
        <v>455</v>
      </c>
      <c r="C161" s="155" t="s">
        <v>473</v>
      </c>
    </row>
    <row r="162" spans="1:3" s="59" customFormat="1" ht="12.75">
      <c r="A162" s="6" t="s">
        <v>170</v>
      </c>
      <c r="B162" s="13"/>
      <c r="C162" s="155" t="s">
        <v>563</v>
      </c>
    </row>
    <row r="163" spans="1:3" s="59" customFormat="1" ht="12.75">
      <c r="A163" s="6" t="s">
        <v>103</v>
      </c>
      <c r="B163" s="13" t="s">
        <v>371</v>
      </c>
      <c r="C163" s="156" t="s">
        <v>474</v>
      </c>
    </row>
    <row r="164" spans="1:3" s="59" customFormat="1" ht="12.75">
      <c r="A164" s="6" t="s">
        <v>136</v>
      </c>
      <c r="B164" s="13"/>
      <c r="C164" s="156" t="s">
        <v>563</v>
      </c>
    </row>
    <row r="165" spans="1:3" s="59" customFormat="1" ht="12.75">
      <c r="A165" s="6" t="s">
        <v>181</v>
      </c>
      <c r="B165" s="13"/>
      <c r="C165" s="156" t="s">
        <v>563</v>
      </c>
    </row>
    <row r="166" spans="1:3" s="59" customFormat="1" ht="12.75">
      <c r="A166" s="6" t="s">
        <v>92</v>
      </c>
      <c r="B166" s="13" t="s">
        <v>475</v>
      </c>
      <c r="C166" s="156" t="s">
        <v>476</v>
      </c>
    </row>
    <row r="167" spans="1:3" s="59" customFormat="1" ht="12.75">
      <c r="A167" s="6" t="s">
        <v>143</v>
      </c>
      <c r="B167" s="13" t="s">
        <v>477</v>
      </c>
      <c r="C167" s="156" t="s">
        <v>478</v>
      </c>
    </row>
    <row r="168" spans="1:3" s="59" customFormat="1" ht="12.75">
      <c r="A168" s="6" t="s">
        <v>187</v>
      </c>
      <c r="B168" s="13"/>
      <c r="C168" s="156" t="s">
        <v>563</v>
      </c>
    </row>
    <row r="169" spans="1:3" s="59" customFormat="1" ht="12.75">
      <c r="A169" s="6" t="s">
        <v>479</v>
      </c>
      <c r="B169" s="13" t="s">
        <v>509</v>
      </c>
      <c r="C169" s="156" t="s">
        <v>481</v>
      </c>
    </row>
    <row r="170" spans="1:3" s="59" customFormat="1" ht="12.75">
      <c r="A170" s="6" t="s">
        <v>135</v>
      </c>
      <c r="B170" s="13" t="s">
        <v>482</v>
      </c>
      <c r="C170" s="156" t="s">
        <v>483</v>
      </c>
    </row>
    <row r="171" spans="1:3" s="59" customFormat="1" ht="12.75">
      <c r="A171" s="6" t="s">
        <v>31</v>
      </c>
      <c r="B171" s="13" t="s">
        <v>484</v>
      </c>
      <c r="C171" s="156" t="s">
        <v>485</v>
      </c>
    </row>
    <row r="172" spans="1:3" s="59" customFormat="1" ht="12.75">
      <c r="A172" s="6" t="s">
        <v>25</v>
      </c>
      <c r="B172" s="13" t="s">
        <v>486</v>
      </c>
      <c r="C172" s="156" t="s">
        <v>487</v>
      </c>
    </row>
    <row r="173" spans="1:3" s="59" customFormat="1" ht="12.75">
      <c r="A173" s="6" t="s">
        <v>44</v>
      </c>
      <c r="B173" s="13" t="s">
        <v>488</v>
      </c>
      <c r="C173" s="156" t="s">
        <v>489</v>
      </c>
    </row>
    <row r="174" spans="1:3" s="59" customFormat="1" ht="12.75">
      <c r="A174" s="6" t="s">
        <v>198</v>
      </c>
      <c r="B174" s="13" t="s">
        <v>490</v>
      </c>
      <c r="C174" s="156" t="s">
        <v>491</v>
      </c>
    </row>
    <row r="175" spans="1:3" s="59" customFormat="1" ht="12.75">
      <c r="A175" s="6" t="s">
        <v>492</v>
      </c>
      <c r="B175" s="13" t="s">
        <v>493</v>
      </c>
      <c r="C175" s="156" t="s">
        <v>494</v>
      </c>
    </row>
    <row r="176" spans="1:3" s="59" customFormat="1" ht="12.75">
      <c r="A176" s="6" t="s">
        <v>215</v>
      </c>
      <c r="B176" s="13" t="s">
        <v>495</v>
      </c>
      <c r="C176" s="156" t="s">
        <v>496</v>
      </c>
    </row>
    <row r="177" spans="1:3" s="59" customFormat="1" ht="12.75">
      <c r="A177" s="6" t="s">
        <v>497</v>
      </c>
      <c r="B177" s="13" t="s">
        <v>498</v>
      </c>
      <c r="C177" s="156" t="s">
        <v>561</v>
      </c>
    </row>
    <row r="178" spans="1:3" s="59" customFormat="1" ht="12.75">
      <c r="A178" s="6" t="s">
        <v>525</v>
      </c>
      <c r="B178" s="13" t="s">
        <v>526</v>
      </c>
      <c r="C178" s="156" t="s">
        <v>527</v>
      </c>
    </row>
    <row r="179" spans="1:3" s="59" customFormat="1" ht="12.75">
      <c r="A179" s="6" t="s">
        <v>528</v>
      </c>
      <c r="B179" s="13" t="s">
        <v>529</v>
      </c>
      <c r="C179" s="156" t="s">
        <v>530</v>
      </c>
    </row>
    <row r="180" spans="1:3" s="59" customFormat="1" ht="12.75">
      <c r="A180" s="6" t="s">
        <v>564</v>
      </c>
      <c r="B180" s="13" t="s">
        <v>568</v>
      </c>
      <c r="C180" s="156" t="s">
        <v>569</v>
      </c>
    </row>
    <row r="181" spans="1:3" s="59" customFormat="1" ht="12.75">
      <c r="A181" s="6" t="s">
        <v>565</v>
      </c>
      <c r="B181" s="13" t="s">
        <v>566</v>
      </c>
      <c r="C181" s="505" t="s">
        <v>567</v>
      </c>
    </row>
    <row r="182" spans="1:3" s="59" customFormat="1" ht="12.75">
      <c r="A182" s="6" t="s">
        <v>570</v>
      </c>
      <c r="B182" s="13" t="s">
        <v>573</v>
      </c>
      <c r="C182" s="505" t="s">
        <v>571</v>
      </c>
    </row>
    <row r="183" spans="1:3" s="59" customFormat="1" ht="12.75">
      <c r="A183" s="6" t="s">
        <v>576</v>
      </c>
      <c r="B183" s="13" t="s">
        <v>634</v>
      </c>
      <c r="C183" s="505" t="s">
        <v>577</v>
      </c>
    </row>
    <row r="184" spans="1:3" s="59" customFormat="1" ht="12.75">
      <c r="A184" s="6" t="s">
        <v>623</v>
      </c>
      <c r="B184" s="13" t="s">
        <v>624</v>
      </c>
      <c r="C184" s="505" t="s">
        <v>625</v>
      </c>
    </row>
    <row r="185" spans="1:3" s="59" customFormat="1" ht="12.75">
      <c r="A185" s="6" t="s">
        <v>626</v>
      </c>
      <c r="B185" s="13" t="s">
        <v>270</v>
      </c>
      <c r="C185" s="505" t="s">
        <v>627</v>
      </c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3"/>
    </row>
    <row r="191" ht="12.75">
      <c r="B191" s="43"/>
    </row>
    <row r="192" ht="12.75">
      <c r="B192" s="43"/>
    </row>
    <row r="193" ht="12.75">
      <c r="B193" s="43"/>
    </row>
    <row r="194" ht="12.75">
      <c r="B194" s="43"/>
    </row>
    <row r="195" ht="12.75">
      <c r="B195" s="43"/>
    </row>
    <row r="196" ht="12.75">
      <c r="B196" s="43"/>
    </row>
    <row r="197" ht="12.75">
      <c r="B197" s="43"/>
    </row>
    <row r="198" ht="12.75">
      <c r="B198" s="43"/>
    </row>
    <row r="199" ht="12.75">
      <c r="B199" s="43"/>
    </row>
    <row r="200" ht="12.75">
      <c r="B200" s="43"/>
    </row>
    <row r="201" ht="12.75">
      <c r="B201" s="43"/>
    </row>
    <row r="202" ht="12.75">
      <c r="B202" s="43"/>
    </row>
    <row r="203" ht="12.75">
      <c r="B203" s="43"/>
    </row>
    <row r="204" ht="12.75">
      <c r="B204" s="43"/>
    </row>
    <row r="205" ht="12.75">
      <c r="B205" s="43"/>
    </row>
    <row r="206" ht="12.75">
      <c r="B206" s="43"/>
    </row>
    <row r="207" ht="12.75">
      <c r="B207" s="44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55"/>
  <sheetViews>
    <sheetView zoomScalePageLayoutView="0" workbookViewId="0" topLeftCell="A2">
      <selection activeCell="H17" sqref="H17"/>
    </sheetView>
  </sheetViews>
  <sheetFormatPr defaultColWidth="9.140625" defaultRowHeight="12.75"/>
  <sheetData>
    <row r="1" ht="13.5" thickBot="1"/>
    <row r="2" spans="1:17" ht="12.75">
      <c r="A2" s="624" t="s">
        <v>508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</row>
    <row r="3" spans="1:17" ht="13.5" thickBot="1">
      <c r="A3" s="626"/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</row>
    <row r="4" spans="1:17" ht="13.5" thickBot="1">
      <c r="A4" s="19" t="s">
        <v>0</v>
      </c>
      <c r="B4" s="10" t="s">
        <v>16</v>
      </c>
      <c r="C4" s="63" t="s">
        <v>0</v>
      </c>
      <c r="D4" s="628" t="s">
        <v>17</v>
      </c>
      <c r="E4" s="874"/>
      <c r="F4" s="9" t="s">
        <v>0</v>
      </c>
      <c r="G4" s="630" t="s">
        <v>18</v>
      </c>
      <c r="H4" s="631"/>
      <c r="I4" s="875"/>
      <c r="J4" s="10" t="s">
        <v>0</v>
      </c>
      <c r="K4" s="630" t="s">
        <v>19</v>
      </c>
      <c r="L4" s="631"/>
      <c r="M4" s="875"/>
      <c r="N4" s="10" t="s">
        <v>0</v>
      </c>
      <c r="O4" s="630" t="s">
        <v>20</v>
      </c>
      <c r="P4" s="631"/>
      <c r="Q4" s="875"/>
    </row>
    <row r="5" spans="1:17" ht="12.75">
      <c r="A5" s="21"/>
      <c r="B5" s="65"/>
      <c r="C5" s="24"/>
      <c r="D5" s="876"/>
      <c r="E5" s="877"/>
      <c r="F5" s="51">
        <v>0.375</v>
      </c>
      <c r="G5" s="846" t="s">
        <v>270</v>
      </c>
      <c r="H5" s="601"/>
      <c r="I5" s="847"/>
      <c r="J5" s="29">
        <v>0.375</v>
      </c>
      <c r="K5" s="846" t="s">
        <v>517</v>
      </c>
      <c r="L5" s="601"/>
      <c r="M5" s="847"/>
      <c r="N5" s="29">
        <v>0.375</v>
      </c>
      <c r="O5" s="846" t="s">
        <v>509</v>
      </c>
      <c r="P5" s="601"/>
      <c r="Q5" s="847"/>
    </row>
    <row r="6" spans="1:17" ht="13.5" thickBot="1">
      <c r="A6" s="22"/>
      <c r="B6" s="22"/>
      <c r="C6" s="68">
        <v>0.375</v>
      </c>
      <c r="D6" s="606"/>
      <c r="E6" s="869"/>
      <c r="F6" s="52"/>
      <c r="G6" s="848"/>
      <c r="H6" s="849"/>
      <c r="I6" s="850"/>
      <c r="J6" s="30"/>
      <c r="K6" s="848"/>
      <c r="L6" s="849"/>
      <c r="M6" s="850"/>
      <c r="N6" s="30"/>
      <c r="O6" s="848"/>
      <c r="P6" s="849"/>
      <c r="Q6" s="850"/>
    </row>
    <row r="7" spans="1:17" ht="12.75">
      <c r="A7" s="22"/>
      <c r="B7" s="4"/>
      <c r="C7" s="64">
        <v>0.37847222222222227</v>
      </c>
      <c r="D7" s="561"/>
      <c r="E7" s="562"/>
      <c r="F7" s="101">
        <v>0.3958333333333333</v>
      </c>
      <c r="G7" s="169" t="s">
        <v>270</v>
      </c>
      <c r="H7" s="832" t="s">
        <v>513</v>
      </c>
      <c r="I7" s="833"/>
      <c r="J7" s="94">
        <v>0.3958333333333333</v>
      </c>
      <c r="K7" s="175" t="s">
        <v>523</v>
      </c>
      <c r="L7" s="871" t="s">
        <v>517</v>
      </c>
      <c r="M7" s="872"/>
      <c r="N7" s="135">
        <v>0.3958333333333333</v>
      </c>
      <c r="O7" s="873" t="s">
        <v>509</v>
      </c>
      <c r="P7" s="872"/>
      <c r="Q7" s="181" t="s">
        <v>471</v>
      </c>
    </row>
    <row r="8" spans="1:17" ht="12.75">
      <c r="A8" s="22"/>
      <c r="B8" s="4"/>
      <c r="C8" s="23">
        <v>0.3888888888888889</v>
      </c>
      <c r="D8" s="660"/>
      <c r="E8" s="661"/>
      <c r="F8" s="101">
        <v>0.40625</v>
      </c>
      <c r="G8" s="151"/>
      <c r="H8" s="815"/>
      <c r="I8" s="816"/>
      <c r="J8" s="94">
        <v>0.40625</v>
      </c>
      <c r="K8" s="107"/>
      <c r="L8" s="868"/>
      <c r="M8" s="869"/>
      <c r="N8" s="35">
        <v>0.40625</v>
      </c>
      <c r="O8" s="870"/>
      <c r="P8" s="869"/>
      <c r="Q8" s="137"/>
    </row>
    <row r="9" spans="1:17" ht="12.75">
      <c r="A9" s="22"/>
      <c r="B9" s="4"/>
      <c r="C9" s="24">
        <v>0.3958333333333333</v>
      </c>
      <c r="D9" s="660"/>
      <c r="E9" s="661"/>
      <c r="F9" s="101">
        <v>0.4166666666666667</v>
      </c>
      <c r="G9" s="151"/>
      <c r="H9" s="866"/>
      <c r="I9" s="867"/>
      <c r="J9" s="94">
        <v>0.4166666666666667</v>
      </c>
      <c r="K9" s="107"/>
      <c r="L9" s="868"/>
      <c r="M9" s="869"/>
      <c r="N9" s="35">
        <v>0.4166666666666667</v>
      </c>
      <c r="O9" s="870"/>
      <c r="P9" s="869"/>
      <c r="Q9" s="137"/>
    </row>
    <row r="10" spans="1:17" ht="12.75">
      <c r="A10" s="22"/>
      <c r="B10" s="4"/>
      <c r="C10" s="25">
        <v>0.40277777777777773</v>
      </c>
      <c r="D10" s="660"/>
      <c r="E10" s="661"/>
      <c r="F10" s="95">
        <v>0.4270833333333333</v>
      </c>
      <c r="G10" s="151"/>
      <c r="H10" s="815"/>
      <c r="I10" s="816"/>
      <c r="J10" s="95">
        <v>0.4270833333333333</v>
      </c>
      <c r="K10" s="107"/>
      <c r="L10" s="868"/>
      <c r="M10" s="869"/>
      <c r="N10" s="31">
        <v>0.4270833333333333</v>
      </c>
      <c r="O10" s="870"/>
      <c r="P10" s="869"/>
      <c r="Q10" s="137"/>
    </row>
    <row r="11" spans="1:17" ht="13.5" thickBot="1">
      <c r="A11" s="22"/>
      <c r="B11" s="4"/>
      <c r="C11" s="25">
        <v>0.40625</v>
      </c>
      <c r="D11" s="853" t="s">
        <v>509</v>
      </c>
      <c r="E11" s="854"/>
      <c r="F11" s="102">
        <v>0.4375</v>
      </c>
      <c r="G11" s="152"/>
      <c r="H11" s="817"/>
      <c r="I11" s="818"/>
      <c r="J11" s="96">
        <v>0.4375</v>
      </c>
      <c r="K11" s="108"/>
      <c r="L11" s="861"/>
      <c r="M11" s="862"/>
      <c r="N11" s="136">
        <v>0.4375</v>
      </c>
      <c r="O11" s="863"/>
      <c r="P11" s="862"/>
      <c r="Q11" s="138"/>
    </row>
    <row r="12" spans="1:17" ht="12.75">
      <c r="A12" s="22"/>
      <c r="C12" s="26">
        <v>0.4201388888888889</v>
      </c>
      <c r="D12" s="853"/>
      <c r="E12" s="854"/>
      <c r="F12" s="103">
        <v>0.4479166666666667</v>
      </c>
      <c r="G12" s="508" t="s">
        <v>1</v>
      </c>
      <c r="H12" s="509"/>
      <c r="I12" s="510"/>
      <c r="J12" s="38">
        <v>0.4479166666666667</v>
      </c>
      <c r="K12" s="508" t="s">
        <v>1</v>
      </c>
      <c r="L12" s="509"/>
      <c r="M12" s="510"/>
      <c r="N12" s="32">
        <v>0.4479166666666667</v>
      </c>
      <c r="O12" s="640" t="s">
        <v>1</v>
      </c>
      <c r="P12" s="640"/>
      <c r="Q12" s="643"/>
    </row>
    <row r="13" spans="1:17" ht="13.5" thickBot="1">
      <c r="A13" s="22"/>
      <c r="C13" s="25">
        <v>0.43402777777777773</v>
      </c>
      <c r="D13" s="864"/>
      <c r="E13" s="865"/>
      <c r="F13" s="50"/>
      <c r="G13" s="511"/>
      <c r="H13" s="512"/>
      <c r="I13" s="513"/>
      <c r="J13" s="39"/>
      <c r="K13" s="511"/>
      <c r="L13" s="512"/>
      <c r="M13" s="513"/>
      <c r="N13" s="33"/>
      <c r="O13" s="643"/>
      <c r="P13" s="643"/>
      <c r="Q13" s="643"/>
    </row>
    <row r="14" spans="1:17" ht="12.75">
      <c r="A14" s="22"/>
      <c r="C14" s="66">
        <v>0.4479166666666667</v>
      </c>
      <c r="D14" s="594" t="s">
        <v>1</v>
      </c>
      <c r="E14" s="596"/>
      <c r="F14" s="97">
        <v>0.46875</v>
      </c>
      <c r="G14" s="169" t="s">
        <v>209</v>
      </c>
      <c r="H14" s="168" t="s">
        <v>371</v>
      </c>
      <c r="I14" s="170" t="s">
        <v>507</v>
      </c>
      <c r="J14" s="132">
        <v>0.46875</v>
      </c>
      <c r="K14" s="176" t="s">
        <v>524</v>
      </c>
      <c r="L14" s="179" t="s">
        <v>518</v>
      </c>
      <c r="M14" s="180" t="s">
        <v>519</v>
      </c>
      <c r="N14" s="135">
        <v>0.46875</v>
      </c>
      <c r="O14" s="168" t="s">
        <v>506</v>
      </c>
      <c r="P14" s="182" t="s">
        <v>520</v>
      </c>
      <c r="Q14" s="181" t="s">
        <v>417</v>
      </c>
    </row>
    <row r="15" spans="1:17" ht="13.5" thickBot="1">
      <c r="A15" s="22"/>
      <c r="C15" s="67"/>
      <c r="D15" s="597"/>
      <c r="E15" s="599"/>
      <c r="F15" s="101">
        <v>0.4791666666666667</v>
      </c>
      <c r="G15" s="151"/>
      <c r="H15" s="139"/>
      <c r="I15" s="109"/>
      <c r="J15" s="31">
        <v>0.4791666666666667</v>
      </c>
      <c r="K15" s="147"/>
      <c r="L15" s="142"/>
      <c r="M15" s="149"/>
      <c r="N15" s="35">
        <v>0.4791666666666667</v>
      </c>
      <c r="O15" s="139"/>
      <c r="P15" s="140"/>
      <c r="Q15" s="137"/>
    </row>
    <row r="16" spans="1:17" ht="12.75">
      <c r="A16" s="22"/>
      <c r="C16" s="27">
        <v>0.46875</v>
      </c>
      <c r="D16" s="851"/>
      <c r="E16" s="852"/>
      <c r="F16" s="92">
        <v>0.4895833333333333</v>
      </c>
      <c r="G16" s="151"/>
      <c r="H16" s="139"/>
      <c r="I16" s="109"/>
      <c r="J16" s="31">
        <v>0.4895833333333333</v>
      </c>
      <c r="K16" s="147"/>
      <c r="L16" s="142"/>
      <c r="M16" s="149"/>
      <c r="N16" s="35">
        <v>0.4895833333333333</v>
      </c>
      <c r="O16" s="139"/>
      <c r="P16" s="140"/>
      <c r="Q16" s="137"/>
    </row>
    <row r="17" spans="1:17" ht="12.75">
      <c r="A17" s="22"/>
      <c r="C17" s="24">
        <v>0.4826388888888889</v>
      </c>
      <c r="D17" s="853"/>
      <c r="E17" s="854"/>
      <c r="F17" s="92">
        <v>0.5</v>
      </c>
      <c r="G17" s="151"/>
      <c r="H17" s="139"/>
      <c r="I17" s="109"/>
      <c r="J17" s="31">
        <v>0.5</v>
      </c>
      <c r="K17" s="147"/>
      <c r="L17" s="142"/>
      <c r="M17" s="149"/>
      <c r="N17" s="31">
        <v>0.5</v>
      </c>
      <c r="O17" s="139"/>
      <c r="P17" s="140"/>
      <c r="Q17" s="137"/>
    </row>
    <row r="18" spans="1:17" ht="12.75">
      <c r="A18" s="22"/>
      <c r="C18" s="25">
        <v>0.49652777777777773</v>
      </c>
      <c r="D18" s="855"/>
      <c r="E18" s="856"/>
      <c r="F18" s="92">
        <v>0.5104166666666666</v>
      </c>
      <c r="G18" s="151"/>
      <c r="H18" s="139"/>
      <c r="I18" s="109"/>
      <c r="J18" s="31">
        <v>0.5104166666666666</v>
      </c>
      <c r="K18" s="147"/>
      <c r="L18" s="142"/>
      <c r="M18" s="149"/>
      <c r="N18" s="35">
        <v>0.5104166666666666</v>
      </c>
      <c r="O18" s="139"/>
      <c r="P18" s="140"/>
      <c r="Q18" s="137"/>
    </row>
    <row r="19" spans="1:17" ht="12.75">
      <c r="A19" s="22"/>
      <c r="C19" s="25">
        <v>0.5104166666666666</v>
      </c>
      <c r="D19" s="857"/>
      <c r="E19" s="858"/>
      <c r="F19" s="92">
        <v>0.5208333333333334</v>
      </c>
      <c r="G19" s="151"/>
      <c r="H19" s="139"/>
      <c r="I19" s="109"/>
      <c r="J19" s="31">
        <v>0.5208333333333334</v>
      </c>
      <c r="K19" s="147"/>
      <c r="L19" s="142"/>
      <c r="M19" s="149"/>
      <c r="N19" s="35">
        <v>0.5208333333333334</v>
      </c>
      <c r="O19" s="139"/>
      <c r="P19" s="140"/>
      <c r="Q19" s="137"/>
    </row>
    <row r="20" spans="1:17" ht="13.5" thickBot="1">
      <c r="A20" s="22"/>
      <c r="C20" s="25">
        <v>0.5243055555555556</v>
      </c>
      <c r="D20" s="859"/>
      <c r="E20" s="860"/>
      <c r="F20" s="93">
        <v>0.53125</v>
      </c>
      <c r="G20" s="152"/>
      <c r="H20" s="153"/>
      <c r="I20" s="110"/>
      <c r="J20" s="36">
        <v>0.53125</v>
      </c>
      <c r="K20" s="148"/>
      <c r="L20" s="143"/>
      <c r="M20" s="150"/>
      <c r="N20" s="136">
        <v>0.53125</v>
      </c>
      <c r="O20" s="139"/>
      <c r="P20" s="141"/>
      <c r="Q20" s="138"/>
    </row>
    <row r="21" spans="1:17" ht="12.75">
      <c r="A21" s="22"/>
      <c r="C21" s="118" t="s">
        <v>6</v>
      </c>
      <c r="D21" s="120"/>
      <c r="E21" s="121"/>
      <c r="F21" s="32">
        <v>0.5416666666666666</v>
      </c>
      <c r="G21" s="126"/>
      <c r="H21" s="17"/>
      <c r="I21" s="127"/>
      <c r="J21" s="34">
        <v>0.5416666666666666</v>
      </c>
      <c r="K21" s="133"/>
      <c r="L21" s="20"/>
      <c r="M21" s="134"/>
      <c r="N21" s="32">
        <v>0.5416666666666666</v>
      </c>
      <c r="O21" s="126"/>
      <c r="P21" s="17"/>
      <c r="Q21" s="127"/>
    </row>
    <row r="22" spans="1:17" ht="12.75">
      <c r="A22" s="22"/>
      <c r="C22" s="117"/>
      <c r="D22" s="514" t="s">
        <v>2</v>
      </c>
      <c r="E22" s="823"/>
      <c r="F22" s="34"/>
      <c r="G22" s="514" t="s">
        <v>3</v>
      </c>
      <c r="H22" s="515"/>
      <c r="I22" s="823"/>
      <c r="J22" s="34"/>
      <c r="K22" s="514" t="s">
        <v>3</v>
      </c>
      <c r="L22" s="515"/>
      <c r="M22" s="823"/>
      <c r="N22" s="62"/>
      <c r="O22" s="514" t="s">
        <v>3</v>
      </c>
      <c r="P22" s="515"/>
      <c r="Q22" s="823"/>
    </row>
    <row r="23" spans="1:17" ht="12.75">
      <c r="A23" s="22"/>
      <c r="C23" s="117"/>
      <c r="D23" s="122"/>
      <c r="E23" s="123"/>
      <c r="F23" s="34"/>
      <c r="G23" s="128"/>
      <c r="H23" s="2"/>
      <c r="I23" s="129"/>
      <c r="J23" s="34"/>
      <c r="K23" s="60"/>
      <c r="L23" s="84"/>
      <c r="M23" s="61"/>
      <c r="N23" s="62"/>
      <c r="O23" s="128"/>
      <c r="P23" s="2"/>
      <c r="Q23" s="129"/>
    </row>
    <row r="24" spans="1:17" ht="13.5" thickBot="1">
      <c r="A24" s="22"/>
      <c r="C24" s="117"/>
      <c r="D24" s="122"/>
      <c r="E24" s="123"/>
      <c r="F24" s="34"/>
      <c r="G24" s="128"/>
      <c r="H24" s="2"/>
      <c r="I24" s="129"/>
      <c r="J24" s="33"/>
      <c r="K24" s="55"/>
      <c r="L24" s="85"/>
      <c r="M24" s="56"/>
      <c r="N24" s="34"/>
      <c r="O24" s="128"/>
      <c r="P24" s="2"/>
      <c r="Q24" s="129"/>
    </row>
    <row r="25" spans="1:17" ht="13.5" thickBot="1">
      <c r="A25" s="22"/>
      <c r="C25" s="119"/>
      <c r="D25" s="124"/>
      <c r="E25" s="125"/>
      <c r="F25" s="33"/>
      <c r="G25" s="130"/>
      <c r="H25" s="3"/>
      <c r="I25" s="3"/>
      <c r="J25" s="145">
        <v>0.59375</v>
      </c>
      <c r="K25" s="523" t="s">
        <v>199</v>
      </c>
      <c r="L25" s="655"/>
      <c r="M25" s="839" t="s">
        <v>201</v>
      </c>
      <c r="N25" s="50"/>
      <c r="O25" s="130"/>
      <c r="P25" s="3"/>
      <c r="Q25" s="131"/>
    </row>
    <row r="26" spans="1:17" ht="12.75">
      <c r="A26" s="22"/>
      <c r="C26" s="105" t="s">
        <v>7</v>
      </c>
      <c r="D26" s="842" t="s">
        <v>480</v>
      </c>
      <c r="E26" s="843"/>
      <c r="F26" s="51">
        <v>0.59375</v>
      </c>
      <c r="G26" s="846" t="s">
        <v>268</v>
      </c>
      <c r="H26" s="601"/>
      <c r="I26" s="633"/>
      <c r="J26" s="64"/>
      <c r="K26" s="525"/>
      <c r="L26" s="656"/>
      <c r="M26" s="840"/>
      <c r="N26" s="51">
        <v>0.59375</v>
      </c>
      <c r="O26" s="846" t="s">
        <v>521</v>
      </c>
      <c r="P26" s="601"/>
      <c r="Q26" s="847"/>
    </row>
    <row r="27" spans="1:17" ht="13.5" thickBot="1">
      <c r="A27" s="22"/>
      <c r="C27" s="106"/>
      <c r="D27" s="844"/>
      <c r="E27" s="845"/>
      <c r="F27" s="52"/>
      <c r="G27" s="603"/>
      <c r="H27" s="604"/>
      <c r="I27" s="604"/>
      <c r="J27" s="28"/>
      <c r="K27" s="525"/>
      <c r="L27" s="656"/>
      <c r="M27" s="840"/>
      <c r="N27" s="52"/>
      <c r="O27" s="848"/>
      <c r="P27" s="849"/>
      <c r="Q27" s="850"/>
    </row>
    <row r="28" spans="1:17" ht="12.75">
      <c r="A28" s="22"/>
      <c r="C28" s="99">
        <v>0.6145833333333334</v>
      </c>
      <c r="D28" s="175" t="s">
        <v>486</v>
      </c>
      <c r="E28" s="170" t="s">
        <v>510</v>
      </c>
      <c r="F28" s="135">
        <v>0.6145833333333334</v>
      </c>
      <c r="G28" s="176" t="s">
        <v>268</v>
      </c>
      <c r="H28" s="832" t="s">
        <v>514</v>
      </c>
      <c r="I28" s="833"/>
      <c r="J28" s="28"/>
      <c r="K28" s="525"/>
      <c r="L28" s="656"/>
      <c r="M28" s="840"/>
      <c r="N28" s="94">
        <v>0.6145833333333334</v>
      </c>
      <c r="O28" s="179" t="s">
        <v>521</v>
      </c>
      <c r="P28" s="832" t="s">
        <v>451</v>
      </c>
      <c r="Q28" s="833"/>
    </row>
    <row r="29" spans="1:17" ht="12.75">
      <c r="A29" s="22"/>
      <c r="B29" s="4"/>
      <c r="C29" s="100">
        <v>0.625</v>
      </c>
      <c r="D29" s="107"/>
      <c r="E29" s="109"/>
      <c r="F29" s="35">
        <v>0.625</v>
      </c>
      <c r="G29" s="147"/>
      <c r="H29" s="815"/>
      <c r="I29" s="816"/>
      <c r="J29" s="28"/>
      <c r="K29" s="525"/>
      <c r="L29" s="656"/>
      <c r="M29" s="840"/>
      <c r="N29" s="94">
        <v>0.625</v>
      </c>
      <c r="O29" s="142"/>
      <c r="P29" s="815"/>
      <c r="Q29" s="816"/>
    </row>
    <row r="30" spans="1:17" ht="12.75">
      <c r="A30" s="22"/>
      <c r="B30" s="4"/>
      <c r="C30" s="104">
        <v>0.6354166666666666</v>
      </c>
      <c r="D30" s="107"/>
      <c r="E30" s="109"/>
      <c r="F30" s="35">
        <v>0.6354166666666666</v>
      </c>
      <c r="G30" s="147"/>
      <c r="H30" s="815"/>
      <c r="I30" s="816"/>
      <c r="J30" s="28"/>
      <c r="K30" s="525"/>
      <c r="L30" s="656"/>
      <c r="M30" s="840"/>
      <c r="N30" s="94">
        <v>0.6354166666666666</v>
      </c>
      <c r="O30" s="142"/>
      <c r="P30" s="815"/>
      <c r="Q30" s="816"/>
    </row>
    <row r="31" spans="1:17" ht="13.5" thickBot="1">
      <c r="A31" s="22"/>
      <c r="B31" s="4"/>
      <c r="C31" s="98">
        <v>0.6458333333333334</v>
      </c>
      <c r="D31" s="108"/>
      <c r="E31" s="110"/>
      <c r="F31" s="36">
        <v>0.6458333333333334</v>
      </c>
      <c r="G31" s="148"/>
      <c r="H31" s="817"/>
      <c r="I31" s="818"/>
      <c r="J31" s="28"/>
      <c r="K31" s="837"/>
      <c r="L31" s="838"/>
      <c r="M31" s="840"/>
      <c r="N31" s="95">
        <v>0.6458333333333334</v>
      </c>
      <c r="O31" s="143"/>
      <c r="P31" s="817"/>
      <c r="Q31" s="818"/>
    </row>
    <row r="32" spans="1:17" ht="12.75">
      <c r="A32" s="22"/>
      <c r="B32" s="4"/>
      <c r="C32" s="66">
        <v>0.65625</v>
      </c>
      <c r="D32" s="594" t="s">
        <v>15</v>
      </c>
      <c r="E32" s="596"/>
      <c r="F32" s="66">
        <v>0.65625</v>
      </c>
      <c r="G32" s="594" t="s">
        <v>15</v>
      </c>
      <c r="H32" s="595"/>
      <c r="I32" s="596"/>
      <c r="J32" s="64">
        <v>0.7083333333333334</v>
      </c>
      <c r="K32" s="826" t="s">
        <v>200</v>
      </c>
      <c r="L32" s="827"/>
      <c r="M32" s="840"/>
      <c r="N32" s="144">
        <v>0.65625</v>
      </c>
      <c r="O32" s="594" t="s">
        <v>1</v>
      </c>
      <c r="P32" s="595"/>
      <c r="Q32" s="596"/>
    </row>
    <row r="33" spans="1:17" ht="13.5" thickBot="1">
      <c r="A33" s="22"/>
      <c r="B33" s="4"/>
      <c r="C33" s="115"/>
      <c r="D33" s="597"/>
      <c r="E33" s="599"/>
      <c r="F33" s="67"/>
      <c r="G33" s="597"/>
      <c r="H33" s="598"/>
      <c r="I33" s="599"/>
      <c r="J33" s="28"/>
      <c r="K33" s="828"/>
      <c r="L33" s="829"/>
      <c r="M33" s="840"/>
      <c r="N33" s="79"/>
      <c r="O33" s="597"/>
      <c r="P33" s="598"/>
      <c r="Q33" s="599"/>
    </row>
    <row r="34" spans="1:17" ht="13.5" thickBot="1">
      <c r="A34" s="22"/>
      <c r="B34" s="18"/>
      <c r="C34" s="116">
        <v>0.6770833333333334</v>
      </c>
      <c r="D34" s="177" t="s">
        <v>424</v>
      </c>
      <c r="E34" s="178" t="s">
        <v>505</v>
      </c>
      <c r="F34" s="174">
        <v>0.6770833333333334</v>
      </c>
      <c r="G34" s="834" t="s">
        <v>516</v>
      </c>
      <c r="H34" s="835"/>
      <c r="I34" s="836"/>
      <c r="K34" s="828"/>
      <c r="L34" s="829"/>
      <c r="M34" s="840"/>
      <c r="N34" s="101">
        <v>0.6770833333333334</v>
      </c>
      <c r="O34" s="179" t="s">
        <v>498</v>
      </c>
      <c r="P34" s="832" t="s">
        <v>522</v>
      </c>
      <c r="Q34" s="833"/>
    </row>
    <row r="35" spans="1:17" ht="12.75">
      <c r="A35" s="588" t="s">
        <v>501</v>
      </c>
      <c r="B35" s="508" t="s">
        <v>500</v>
      </c>
      <c r="C35" s="24">
        <v>0.6875</v>
      </c>
      <c r="D35" s="113"/>
      <c r="E35" s="111"/>
      <c r="F35" s="171">
        <v>0.6875</v>
      </c>
      <c r="G35" s="821" t="s">
        <v>515</v>
      </c>
      <c r="H35" s="822"/>
      <c r="I35" s="823"/>
      <c r="J35" s="37"/>
      <c r="K35" s="828"/>
      <c r="L35" s="829"/>
      <c r="M35" s="840"/>
      <c r="N35" s="101">
        <v>0.6875</v>
      </c>
      <c r="O35" s="142"/>
      <c r="P35" s="815"/>
      <c r="Q35" s="816"/>
    </row>
    <row r="36" spans="1:17" ht="12.75">
      <c r="A36" s="589"/>
      <c r="B36" s="514"/>
      <c r="C36" s="24">
        <v>0.6979166666666666</v>
      </c>
      <c r="D36" s="113"/>
      <c r="E36" s="111"/>
      <c r="F36" s="171">
        <v>0.6979166666666666</v>
      </c>
      <c r="G36" s="813"/>
      <c r="H36" s="822"/>
      <c r="I36" s="823"/>
      <c r="J36" s="37"/>
      <c r="K36" s="828"/>
      <c r="L36" s="829"/>
      <c r="M36" s="840"/>
      <c r="N36" s="102">
        <v>0.6979166666666666</v>
      </c>
      <c r="O36" s="142"/>
      <c r="P36" s="815"/>
      <c r="Q36" s="816"/>
    </row>
    <row r="37" spans="1:17" ht="13.5" thickBot="1">
      <c r="A37" s="811"/>
      <c r="B37" s="813"/>
      <c r="C37" s="25">
        <v>0.7083333333333334</v>
      </c>
      <c r="D37" s="113"/>
      <c r="E37" s="111"/>
      <c r="F37" s="172">
        <v>0.7083333333333334</v>
      </c>
      <c r="G37" s="813"/>
      <c r="H37" s="822"/>
      <c r="I37" s="823"/>
      <c r="J37" s="37"/>
      <c r="K37" s="828"/>
      <c r="L37" s="829"/>
      <c r="M37" s="840"/>
      <c r="N37" s="102">
        <v>0.7083333333333334</v>
      </c>
      <c r="O37" s="143"/>
      <c r="P37" s="817"/>
      <c r="Q37" s="818"/>
    </row>
    <row r="38" spans="1:14" ht="12.75">
      <c r="A38" s="811"/>
      <c r="B38" s="813"/>
      <c r="C38" s="25">
        <v>0.71875</v>
      </c>
      <c r="D38" s="113"/>
      <c r="E38" s="111"/>
      <c r="F38" s="92">
        <v>0.71875</v>
      </c>
      <c r="G38" s="813"/>
      <c r="H38" s="822"/>
      <c r="I38" s="823"/>
      <c r="J38" s="37"/>
      <c r="K38" s="828"/>
      <c r="L38" s="829"/>
      <c r="M38" s="840"/>
      <c r="N38" s="53"/>
    </row>
    <row r="39" spans="1:14" ht="12.75">
      <c r="A39" s="811"/>
      <c r="B39" s="813"/>
      <c r="C39" s="25">
        <v>0.7291666666666666</v>
      </c>
      <c r="D39" s="113"/>
      <c r="E39" s="111"/>
      <c r="F39" s="92">
        <v>0.7291666666666666</v>
      </c>
      <c r="G39" s="813"/>
      <c r="H39" s="822"/>
      <c r="I39" s="823"/>
      <c r="J39" s="37"/>
      <c r="K39" s="828"/>
      <c r="L39" s="829"/>
      <c r="M39" s="840"/>
      <c r="N39" s="53"/>
    </row>
    <row r="40" spans="1:14" ht="13.5" thickBot="1">
      <c r="A40" s="811"/>
      <c r="B40" s="813"/>
      <c r="C40" s="114">
        <v>0.7395833333333334</v>
      </c>
      <c r="D40" s="113"/>
      <c r="E40" s="112"/>
      <c r="F40" s="173">
        <v>0.7395833333333334</v>
      </c>
      <c r="G40" s="814"/>
      <c r="H40" s="824"/>
      <c r="I40" s="825"/>
      <c r="J40" s="37"/>
      <c r="K40" s="828"/>
      <c r="L40" s="829"/>
      <c r="M40" s="840"/>
      <c r="N40" s="37"/>
    </row>
    <row r="41" spans="1:14" ht="13.5" thickBot="1">
      <c r="A41" s="811"/>
      <c r="B41" s="813"/>
      <c r="J41" s="28"/>
      <c r="K41" s="828"/>
      <c r="L41" s="829"/>
      <c r="M41" s="840"/>
      <c r="N41" s="54"/>
    </row>
    <row r="42" spans="1:17" ht="12.75">
      <c r="A42" s="811"/>
      <c r="B42" s="813"/>
      <c r="C42" s="80">
        <v>0.7916666666666666</v>
      </c>
      <c r="D42" s="563" t="s">
        <v>23</v>
      </c>
      <c r="E42" s="819"/>
      <c r="J42" s="28"/>
      <c r="K42" s="828"/>
      <c r="L42" s="829"/>
      <c r="M42" s="840"/>
      <c r="N42" s="144">
        <v>0.7916666666666666</v>
      </c>
      <c r="O42" s="594" t="s">
        <v>188</v>
      </c>
      <c r="P42" s="595"/>
      <c r="Q42" s="596"/>
    </row>
    <row r="43" spans="1:17" ht="13.5" thickBot="1">
      <c r="A43" s="812"/>
      <c r="B43" s="814"/>
      <c r="C43" s="82"/>
      <c r="D43" s="565"/>
      <c r="E43" s="820"/>
      <c r="J43" s="28"/>
      <c r="K43" s="828"/>
      <c r="L43" s="829"/>
      <c r="M43" s="840"/>
      <c r="N43" s="79"/>
      <c r="O43" s="597"/>
      <c r="P43" s="598"/>
      <c r="Q43" s="599"/>
    </row>
    <row r="44" spans="1:17" ht="13.5" thickBot="1">
      <c r="A44" s="80">
        <v>0.8333333333333334</v>
      </c>
      <c r="B44" s="586"/>
      <c r="J44" s="146">
        <v>0.9583333333333334</v>
      </c>
      <c r="K44" s="830"/>
      <c r="L44" s="831"/>
      <c r="M44" s="841"/>
      <c r="N44" s="154">
        <v>0.8333333333333334</v>
      </c>
      <c r="O44" s="636" t="s">
        <v>189</v>
      </c>
      <c r="P44" s="637"/>
      <c r="Q44" s="638"/>
    </row>
    <row r="45" spans="1:17" ht="12.75">
      <c r="A45" s="81"/>
      <c r="B45" s="587"/>
      <c r="I45" t="s">
        <v>8</v>
      </c>
      <c r="J45" s="40"/>
      <c r="N45" s="40"/>
      <c r="O45" s="70" t="s">
        <v>4</v>
      </c>
      <c r="P45" s="70"/>
      <c r="Q45" s="71"/>
    </row>
    <row r="46" spans="1:17" ht="13.5" thickBot="1">
      <c r="A46" s="82"/>
      <c r="B46" s="83"/>
      <c r="J46" s="41"/>
      <c r="K46" s="70"/>
      <c r="L46" s="70"/>
      <c r="M46" s="70"/>
      <c r="N46" s="41"/>
      <c r="O46" s="70"/>
      <c r="P46" s="70"/>
      <c r="Q46" s="71"/>
    </row>
    <row r="47" spans="5:17" ht="12.75">
      <c r="E47" s="40"/>
      <c r="J47" s="41"/>
      <c r="K47" s="70"/>
      <c r="L47" s="70"/>
      <c r="M47" s="70"/>
      <c r="N47" s="41"/>
      <c r="O47" s="70"/>
      <c r="P47" s="70"/>
      <c r="Q47" s="71"/>
    </row>
    <row r="48" spans="3:17" ht="12.75">
      <c r="C48" s="69"/>
      <c r="D48" s="70"/>
      <c r="E48" s="70"/>
      <c r="F48" s="40"/>
      <c r="H48" s="73"/>
      <c r="I48" s="70"/>
      <c r="J48" s="41"/>
      <c r="K48" s="70"/>
      <c r="L48" s="70"/>
      <c r="M48" s="70"/>
      <c r="N48" s="41"/>
      <c r="O48" s="70"/>
      <c r="P48" s="70"/>
      <c r="Q48" s="70"/>
    </row>
    <row r="49" spans="1:17" ht="12.75">
      <c r="A49" s="161" t="s">
        <v>22</v>
      </c>
      <c r="B49" s="162"/>
      <c r="C49" s="69"/>
      <c r="F49" s="809" t="s">
        <v>12</v>
      </c>
      <c r="G49" s="808"/>
      <c r="H49" s="808"/>
      <c r="J49" s="40"/>
      <c r="L49" s="70"/>
      <c r="M49" s="70"/>
      <c r="N49" s="41"/>
      <c r="O49" s="70"/>
      <c r="P49" s="70"/>
      <c r="Q49" s="70"/>
    </row>
    <row r="50" spans="1:17" ht="12.75">
      <c r="A50" s="75" t="s">
        <v>13</v>
      </c>
      <c r="B50" s="75"/>
      <c r="C50" s="69"/>
      <c r="D50" s="70"/>
      <c r="E50" s="70"/>
      <c r="F50" s="806" t="s">
        <v>191</v>
      </c>
      <c r="G50" s="807"/>
      <c r="H50" s="808"/>
      <c r="J50" s="40"/>
      <c r="L50" s="70"/>
      <c r="M50" s="70"/>
      <c r="N50" s="41"/>
      <c r="O50" s="70"/>
      <c r="P50" s="70"/>
      <c r="Q50" s="70"/>
    </row>
    <row r="51" spans="1:14" ht="12.75">
      <c r="A51" s="167" t="s">
        <v>511</v>
      </c>
      <c r="B51" s="76"/>
      <c r="C51" s="40"/>
      <c r="E51" s="70"/>
      <c r="F51" s="87" t="s">
        <v>100</v>
      </c>
      <c r="G51" s="87"/>
      <c r="H51" s="87"/>
      <c r="J51" s="40"/>
      <c r="N51" s="40"/>
    </row>
    <row r="52" spans="1:14" ht="12.75">
      <c r="A52" s="88" t="s">
        <v>512</v>
      </c>
      <c r="B52" s="74"/>
      <c r="C52" s="74"/>
      <c r="D52" s="74"/>
      <c r="E52" s="70"/>
      <c r="F52" s="91" t="s">
        <v>21</v>
      </c>
      <c r="G52" s="91"/>
      <c r="J52" s="40"/>
      <c r="N52" s="40"/>
    </row>
    <row r="53" spans="1:14" ht="12.75">
      <c r="A53" s="89" t="s">
        <v>192</v>
      </c>
      <c r="B53" s="90"/>
      <c r="C53" s="90"/>
      <c r="D53" s="90"/>
      <c r="E53" s="70"/>
      <c r="F53" s="159" t="s">
        <v>194</v>
      </c>
      <c r="G53" s="159"/>
      <c r="H53" s="159"/>
      <c r="I53" s="159"/>
      <c r="J53" s="159"/>
      <c r="K53" s="159"/>
      <c r="N53" s="40"/>
    </row>
    <row r="54" spans="1:14" ht="12.75">
      <c r="A54" s="810" t="s">
        <v>5</v>
      </c>
      <c r="B54" s="808"/>
      <c r="C54" s="808"/>
      <c r="F54" s="592" t="s">
        <v>502</v>
      </c>
      <c r="G54" s="593"/>
      <c r="H54" s="593"/>
      <c r="I54" s="593"/>
      <c r="J54" s="593"/>
      <c r="K54" s="593"/>
      <c r="N54" s="40"/>
    </row>
    <row r="55" spans="1:14" ht="12.75">
      <c r="A55" s="40"/>
      <c r="C55" s="40"/>
      <c r="F55" s="40"/>
      <c r="J55" s="40"/>
      <c r="N55" s="40"/>
    </row>
  </sheetData>
  <sheetProtection/>
  <mergeCells count="78">
    <mergeCell ref="A2:Q3"/>
    <mergeCell ref="D4:E4"/>
    <mergeCell ref="G4:I4"/>
    <mergeCell ref="K4:M4"/>
    <mergeCell ref="O4:Q4"/>
    <mergeCell ref="D5:E5"/>
    <mergeCell ref="G5:I6"/>
    <mergeCell ref="K5:M6"/>
    <mergeCell ref="O5:Q6"/>
    <mergeCell ref="D6:E6"/>
    <mergeCell ref="D7:E7"/>
    <mergeCell ref="H7:I7"/>
    <mergeCell ref="L7:M7"/>
    <mergeCell ref="O7:P7"/>
    <mergeCell ref="D8:E8"/>
    <mergeCell ref="H8:I8"/>
    <mergeCell ref="L8:M8"/>
    <mergeCell ref="O8:P8"/>
    <mergeCell ref="D9:E9"/>
    <mergeCell ref="H9:I9"/>
    <mergeCell ref="L9:M9"/>
    <mergeCell ref="O9:P9"/>
    <mergeCell ref="D10:E10"/>
    <mergeCell ref="H10:I10"/>
    <mergeCell ref="L10:M10"/>
    <mergeCell ref="O10:P10"/>
    <mergeCell ref="D11:E11"/>
    <mergeCell ref="H11:I11"/>
    <mergeCell ref="L11:M11"/>
    <mergeCell ref="O11:P11"/>
    <mergeCell ref="D12:E12"/>
    <mergeCell ref="G12:I13"/>
    <mergeCell ref="K12:M13"/>
    <mergeCell ref="O12:Q13"/>
    <mergeCell ref="D13:E13"/>
    <mergeCell ref="D14:E15"/>
    <mergeCell ref="D16:E16"/>
    <mergeCell ref="D17:E17"/>
    <mergeCell ref="D18:E18"/>
    <mergeCell ref="D19:E19"/>
    <mergeCell ref="D20:E20"/>
    <mergeCell ref="D22:E22"/>
    <mergeCell ref="G22:I22"/>
    <mergeCell ref="K22:M22"/>
    <mergeCell ref="O22:Q22"/>
    <mergeCell ref="K25:L31"/>
    <mergeCell ref="M25:M44"/>
    <mergeCell ref="D26:E27"/>
    <mergeCell ref="G26:I27"/>
    <mergeCell ref="O26:Q27"/>
    <mergeCell ref="H28:I28"/>
    <mergeCell ref="P28:Q28"/>
    <mergeCell ref="H29:I29"/>
    <mergeCell ref="P29:Q29"/>
    <mergeCell ref="H30:I30"/>
    <mergeCell ref="P30:Q30"/>
    <mergeCell ref="H31:I31"/>
    <mergeCell ref="P31:Q31"/>
    <mergeCell ref="D32:E33"/>
    <mergeCell ref="G32:I33"/>
    <mergeCell ref="K32:L44"/>
    <mergeCell ref="O32:Q33"/>
    <mergeCell ref="P34:Q34"/>
    <mergeCell ref="G34:I34"/>
    <mergeCell ref="A35:A43"/>
    <mergeCell ref="B35:B43"/>
    <mergeCell ref="P35:Q35"/>
    <mergeCell ref="P36:Q36"/>
    <mergeCell ref="P37:Q37"/>
    <mergeCell ref="D42:E43"/>
    <mergeCell ref="O42:Q43"/>
    <mergeCell ref="G35:I40"/>
    <mergeCell ref="B44:B45"/>
    <mergeCell ref="O44:Q44"/>
    <mergeCell ref="F54:K54"/>
    <mergeCell ref="F50:H50"/>
    <mergeCell ref="F49:H49"/>
    <mergeCell ref="A54:C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marie-pierre havinga</dc:creator>
  <cp:keywords/>
  <dc:description/>
  <cp:lastModifiedBy>Marie-Pierre Havinga</cp:lastModifiedBy>
  <cp:lastPrinted>2017-03-30T15:03:32Z</cp:lastPrinted>
  <dcterms:created xsi:type="dcterms:W3CDTF">2008-09-23T08:00:28Z</dcterms:created>
  <dcterms:modified xsi:type="dcterms:W3CDTF">2017-06-12T14:40:41Z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